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85" windowWidth="14805" windowHeight="7830"/>
  </bookViews>
  <sheets>
    <sheet name="Table1 " sheetId="2" r:id="rId1"/>
  </sheets>
  <definedNames>
    <definedName name="_xlnm._FilterDatabase" localSheetId="0" hidden="1">'Table1 '!$E$1:$E$100</definedName>
    <definedName name="_xlnm.Print_Titles" localSheetId="0">'Table1 '!$2:$4</definedName>
    <definedName name="_xlnm.Print_Area" localSheetId="0">'Table1 '!$A$1:$I$94</definedName>
  </definedNames>
  <calcPr calcId="145621"/>
</workbook>
</file>

<file path=xl/calcChain.xml><?xml version="1.0" encoding="utf-8"?>
<calcChain xmlns="http://schemas.openxmlformats.org/spreadsheetml/2006/main">
  <c r="F57" i="2" l="1"/>
  <c r="F93" i="2" l="1"/>
  <c r="F66" i="2" l="1"/>
  <c r="H66" i="2"/>
  <c r="G66" i="2"/>
  <c r="F62" i="2" l="1"/>
  <c r="H37" i="2" l="1"/>
  <c r="G37" i="2"/>
  <c r="F37" i="2"/>
  <c r="F73" i="2"/>
  <c r="F94" i="2" l="1"/>
  <c r="G73" i="2" l="1"/>
  <c r="G93" i="2" s="1"/>
  <c r="H73" i="2"/>
  <c r="H93" i="2" s="1"/>
  <c r="H94" i="2" l="1"/>
  <c r="H57" i="2"/>
  <c r="H62" i="2" s="1"/>
  <c r="G94" i="2"/>
  <c r="G57" i="2"/>
  <c r="G62" i="2" s="1"/>
</calcChain>
</file>

<file path=xl/sharedStrings.xml><?xml version="1.0" encoding="utf-8"?>
<sst xmlns="http://schemas.openxmlformats.org/spreadsheetml/2006/main" count="320" uniqueCount="160">
  <si>
    <t>ГРБС</t>
  </si>
  <si>
    <t>НР (код)</t>
  </si>
  <si>
    <t>НР (наименование)</t>
  </si>
  <si>
    <t>Рз Пр</t>
  </si>
  <si>
    <t>ВР</t>
  </si>
  <si>
    <t>Пояснение</t>
  </si>
  <si>
    <t>ИТОГО</t>
  </si>
  <si>
    <t>ИТОГО по муниципальной программе</t>
  </si>
  <si>
    <t>002</t>
  </si>
  <si>
    <t>909</t>
  </si>
  <si>
    <t>2024 год</t>
  </si>
  <si>
    <t>2025 год</t>
  </si>
  <si>
    <t xml:space="preserve"> Обеспечение реализации полномочий высшего исполнительного органа муниципальной власти Карачевского муниципального района Брянской области </t>
  </si>
  <si>
    <t>244</t>
  </si>
  <si>
    <t>0104</t>
  </si>
  <si>
    <t>129</t>
  </si>
  <si>
    <t>0113</t>
  </si>
  <si>
    <t>2026 год</t>
  </si>
  <si>
    <t>243</t>
  </si>
  <si>
    <t xml:space="preserve"> Управление муниципальными финансами Карачевского муниципального района Брянской области</t>
  </si>
  <si>
    <t>009</t>
  </si>
  <si>
    <t>0541283020</t>
  </si>
  <si>
    <t>Поддержка мер по обеспечению сбалансированности бюджетов поселений</t>
  </si>
  <si>
    <t>1403</t>
  </si>
  <si>
    <t>540</t>
  </si>
  <si>
    <t>121</t>
  </si>
  <si>
    <t>119</t>
  </si>
  <si>
    <t>0106</t>
  </si>
  <si>
    <t>Непрограммная деятельность</t>
  </si>
  <si>
    <t>ИТОГО по непрограммной деятельности</t>
  </si>
  <si>
    <t>0141180040</t>
  </si>
  <si>
    <t>853</t>
  </si>
  <si>
    <t xml:space="preserve">  Руководство и управление в сфере установленных функций органов местного самоуправления</t>
  </si>
  <si>
    <t>111</t>
  </si>
  <si>
    <t>0145181610</t>
  </si>
  <si>
    <t>0409</t>
  </si>
  <si>
    <t>Обеспечение сохранности автомобильных дорог местного значения и условий безопасного движения по ним</t>
  </si>
  <si>
    <t xml:space="preserve"> Развитие образования Карачевского муниципального района Брянской области </t>
  </si>
  <si>
    <t>0702</t>
  </si>
  <si>
    <t>612</t>
  </si>
  <si>
    <t>0241214721</t>
  </si>
  <si>
    <t>611</t>
  </si>
  <si>
    <t>0241214722</t>
  </si>
  <si>
    <t>0701</t>
  </si>
  <si>
    <t>0241280320</t>
  </si>
  <si>
    <t>0703</t>
  </si>
  <si>
    <t>0241282610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</si>
  <si>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</si>
  <si>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</si>
  <si>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Организации дополнительного образования</t>
  </si>
  <si>
    <t xml:space="preserve"> Обеспечение функционирования модели персонифицированного финансирования дополнительного образования детей</t>
  </si>
  <si>
    <t>Развитие культуры Карачевского муниципального района Брянской области</t>
  </si>
  <si>
    <t>0341180450</t>
  </si>
  <si>
    <t>Библиотеки</t>
  </si>
  <si>
    <t>0801</t>
  </si>
  <si>
    <t>0341180480</t>
  </si>
  <si>
    <t xml:space="preserve"> Дворцы и дома культуры, клубы, выставочные залы</t>
  </si>
  <si>
    <t>0541180040</t>
  </si>
  <si>
    <t>Руководство и управление в сфере установленных функций органов местного самоуправления</t>
  </si>
  <si>
    <t>0111</t>
  </si>
  <si>
    <t>0600083030</t>
  </si>
  <si>
    <t>870</t>
  </si>
  <si>
    <t>Резервный фонд местной администрации</t>
  </si>
  <si>
    <t>0148183280</t>
  </si>
  <si>
    <t>0605</t>
  </si>
  <si>
    <t>Мероприятия в сфере охраны окружающей среды</t>
  </si>
  <si>
    <t>0145381630</t>
  </si>
  <si>
    <t>0408</t>
  </si>
  <si>
    <t>811</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</si>
  <si>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</si>
  <si>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0144182450</t>
  </si>
  <si>
    <t>1001</t>
  </si>
  <si>
    <t>312</t>
  </si>
  <si>
    <t>Выплата муниципальных пенсий (доплат к государственным пенсиям)</t>
  </si>
  <si>
    <t>Уменьшение ассигнований в связи с не поступлением средств в доходы бюджета.</t>
  </si>
  <si>
    <t xml:space="preserve">Увеличение ассигнований областного бюджета на заработную плату с начислениями общеобразовательным организациям. </t>
  </si>
  <si>
    <t xml:space="preserve">Увеличение ассигнований областного бюджета на заработную плату с начислениями дошкольным образовательным организациям. </t>
  </si>
  <si>
    <t>0241280310</t>
  </si>
  <si>
    <t>Общеобразовательные организации</t>
  </si>
  <si>
    <t>0141212021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</si>
  <si>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</si>
  <si>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Перераспределение ассигнований по видам расходов</t>
  </si>
  <si>
    <t>0141212022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</si>
  <si>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</si>
  <si>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0141216721</t>
  </si>
  <si>
    <t>Организация и осуществление деятельности по опеке и попечительству (содержание органов по опеке и попечительству)</t>
  </si>
  <si>
    <t>0142180930</t>
  </si>
  <si>
    <t>Эксплуатация и содержание имущества, находящегося в муниципальной собственности, арендованного недвижимого имущества</t>
  </si>
  <si>
    <t>Уменьшение ассигнований в связи с невостребованностью средств</t>
  </si>
  <si>
    <t>Увеличение ассигнований на проектно-сметную документацию по устройству туалета в здании библиотеки в д. Мылинка</t>
  </si>
  <si>
    <t>Увеличение ассигнований на выплату муниципальных пенсий</t>
  </si>
  <si>
    <t>01451S6170</t>
  </si>
  <si>
    <t>0145281750</t>
  </si>
  <si>
    <t>0501</t>
  </si>
  <si>
    <t>Мероприятия в сфере жилищного хозяйства</t>
  </si>
  <si>
    <t>0145281740</t>
  </si>
  <si>
    <t>0502</t>
  </si>
  <si>
    <t>Увеличение ассигнований на проверку сметной стоимости объекта "Капитальный ремонт участка водопроводной сети от д.4 до д.8 в п. Дунаевский"</t>
  </si>
  <si>
    <t xml:space="preserve"> Мероприятия в сфере коммунального хозяйства</t>
  </si>
  <si>
    <t>0145281830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</si>
  <si>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</si>
  <si>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0147180700</t>
  </si>
  <si>
    <t>0310</t>
  </si>
  <si>
    <t>Единые дежурно-диспетчерские службы</t>
  </si>
  <si>
    <t xml:space="preserve">Увеличение ассигнований МКУ "ЕДДС" на заработную плату с начислениями в сумме 155360,00 рублей.
Уменьшение ассигнований в связи с невостребованностью средств.   </t>
  </si>
  <si>
    <t>0341280520</t>
  </si>
  <si>
    <t>Муниципальный архив</t>
  </si>
  <si>
    <t>Увеличение ассигнований МБУК Карачевская межпоселенческая районная библиотека им. Баранских Н.Н. и Н.В. на заработную плату с начислениями</t>
  </si>
  <si>
    <t>122</t>
  </si>
  <si>
    <t>851</t>
  </si>
  <si>
    <t>901</t>
  </si>
  <si>
    <t>904</t>
  </si>
  <si>
    <t>0600080040</t>
  </si>
  <si>
    <t>0103</t>
  </si>
  <si>
    <t xml:space="preserve"> Руководство и управление в сфере установленных функций органов местного самоуправления</t>
  </si>
  <si>
    <t xml:space="preserve"> Развитие физической культуры и спорта Карачевского муниципального района Брянской области</t>
  </si>
  <si>
    <t>0441180320</t>
  </si>
  <si>
    <t>1103</t>
  </si>
  <si>
    <t>0241280300</t>
  </si>
  <si>
    <t>Дошкольные образовательные организации</t>
  </si>
  <si>
    <t>0241282350</t>
  </si>
  <si>
    <t>0241180040</t>
  </si>
  <si>
    <t>0709</t>
  </si>
  <si>
    <t>852</t>
  </si>
  <si>
    <t>Организация питания в образовательных организациях</t>
  </si>
  <si>
    <t>0241180720</t>
  </si>
  <si>
    <t>Учреждения, обеспечивающие деятельность органов местного самоуправления и муниципальных учреждений</t>
  </si>
  <si>
    <t>0241282340</t>
  </si>
  <si>
    <t>Организация и проведение олимпиад, выставок, конкурсов, конференций и других общественных мероприятий</t>
  </si>
  <si>
    <t>0241214723</t>
  </si>
  <si>
    <t>321</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</si>
  <si>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</si>
  <si>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247</t>
  </si>
  <si>
    <t>01452S3450</t>
  </si>
  <si>
    <t>Подготовка объектов жилищно-коммунального хозяйства к зиме</t>
  </si>
  <si>
    <t>Уменьшение ассигнований МБУ ДО Карачевская СШ в связи с невостребованностью средств.</t>
  </si>
  <si>
    <t>Увеличение ассигнований на оплату услуг по разработке и согласованию плана мероприятий по локализации и ликвидации аварий сети газопотребления филиала Вельяминовский ПДК и филиала Тепловский ПДК.</t>
  </si>
  <si>
    <t>Уменьшение ассигнований в связи с невостребованностью средств (перераспределение ассигнований на заработную плату с начислениями общеобразовательным организациям)</t>
  </si>
  <si>
    <t>Увеличение ассигнований на заработную плату с начислениями организациям дополнительного образования</t>
  </si>
  <si>
    <t>0600015930</t>
  </si>
  <si>
    <t xml:space="preserve"> Поощрение высоких темпов наращивания налогового (экономического) потенциала территорий</t>
  </si>
  <si>
    <t>0600015890</t>
  </si>
  <si>
    <t>Увеличение ассигнований на заработную плату с начислениями за счет средств областного бюджета Постановление 594-п от 02.12.2024</t>
  </si>
  <si>
    <t>Увеличение ассигнований на заработную плату с начислениями за счет средств областного бюджета Постановление 596-п от 02.12.2024</t>
  </si>
  <si>
    <t>02412L3040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</si>
  <si>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</si>
  <si>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322</t>
  </si>
  <si>
    <t>412</t>
  </si>
  <si>
    <t>1004</t>
  </si>
  <si>
    <t>01412Д0820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</si>
  <si>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</si>
  <si>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 xml:space="preserve">Увеличение ассигнований на заработную плату с начислениями МБУ "Муниципальный Архив Карачевского района". </t>
  </si>
  <si>
    <t>Перераспределение ассигнований на выплату командировочных расходов</t>
  </si>
  <si>
    <t>Перераспределение ассигнований по видам расходов в связи с выдачей сертификата на приобретение жилья детям-сиротам</t>
  </si>
  <si>
    <t>Увеличение ассигнований на проведение комплексного развития коммунальной инфраструктуры</t>
  </si>
  <si>
    <t>Увеличение ассигнований Верхопольскому сельскому поселению 523277,00 рублей на дополнительные работы по обустройству спортивной площадки). Уменьшение ассигнований Дроновскому сельскому поселению 150000,00 рублей, Мылинскому сельскому поселению 115000,00 рублей, Песоченскому сельскому поселению 610000,00 рублей.</t>
  </si>
  <si>
    <t>Корректировка расходной части бюджета Карачевского муниципального района Брянской области в 2024 - 2026 годах декабрь 2024г.</t>
  </si>
  <si>
    <t>Поощрение достижения наилучших показателей социально-экономического развития муниципальных районов (муниципальных округов, городских округов)</t>
  </si>
  <si>
    <t xml:space="preserve">Увеличение ассигнований на содержание администрации Карачевского раойна </t>
  </si>
  <si>
    <t>Уменьшение ассигнований на компенсацию транспортным организациям части потерь в доходах 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</si>
</sst>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rgb="FF000000"/>
      <name val="Times New Roman"/>
    </font>
    <font>
      <sz val="10"/>
      <color rgb="FF000000"/>
      <name val="Trebuchet MS"/>
      <family val="2"/>
      <charset val="204"/>
    </font>
    <font>
      <sz val="10"/>
      <color rgb="FF000000"/>
      <name val="Times New Roman"/>
      <family val="1"/>
      <charset val="204"/>
    </font>
    <font>
      <b/>
      <sz val="10"/>
      <color rgb="FF000000"/>
      <name val="Arial Cyr"/>
    </font>
    <font>
      <b/>
      <sz val="12"/>
      <color rgb="FF000000"/>
      <name val="Times New Roman"/>
      <family val="1"/>
      <charset val="204"/>
    </font>
    <font>
      <sz val="12"/>
      <color rgb="FF000000"/>
      <name val="Times New Roman"/>
      <family val="1"/>
      <charset val="204"/>
    </font>
    <font>
      <sz val="10"/>
      <color rgb="FF000000"/>
      <name val="Arial Cyr"/>
    </font>
    <font>
      <sz val="12"/>
      <color theme="1"/>
      <name val="Times New Roman"/>
      <family val="1"/>
      <charset val="204"/>
    </font>
    <font>
      <sz val="13"/>
      <color rgb="FF000000"/>
      <name val="Times New Roman"/>
      <family val="1"/>
      <charset val="204"/>
    </font>
    <font>
      <sz val="13"/>
      <color theme="1"/>
      <name val="Times New Roman"/>
      <family val="1"/>
      <charset val="204"/>
    </font>
    <font>
      <b/>
      <sz val="13"/>
      <color rgb="FF00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bgColor rgb="FFF5F5F5"/>
      </patternFill>
    </fill>
    <fill>
      <patternFill patternType="solid">
        <fgColor theme="0"/>
        <bgColor rgb="FFD8E4BC"/>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8">
    <xf numFmtId="0" fontId="0" fillId="0" borderId="0">
      <alignment vertical="top" wrapText="1"/>
    </xf>
    <xf numFmtId="0" fontId="2" fillId="0" borderId="0">
      <alignment vertical="top" wrapText="1"/>
    </xf>
    <xf numFmtId="0" fontId="3" fillId="0" borderId="3">
      <alignment vertical="top" wrapText="1"/>
    </xf>
    <xf numFmtId="0" fontId="2" fillId="0" borderId="0">
      <alignment vertical="top" wrapText="1"/>
    </xf>
    <xf numFmtId="9" fontId="2" fillId="0" borderId="0" applyFont="0" applyFill="0" applyBorder="0" applyAlignment="0" applyProtection="0"/>
    <xf numFmtId="1" fontId="6" fillId="0" borderId="3">
      <alignment horizontal="center" vertical="top" shrinkToFit="1"/>
    </xf>
    <xf numFmtId="1" fontId="6" fillId="0" borderId="3">
      <alignment horizontal="center" vertical="top" shrinkToFit="1"/>
    </xf>
    <xf numFmtId="0" fontId="3" fillId="0" borderId="3">
      <alignment vertical="top" wrapText="1"/>
    </xf>
  </cellStyleXfs>
  <cellXfs count="113">
    <xf numFmtId="0" fontId="0" fillId="0" borderId="0" xfId="0" applyFont="1" applyFill="1" applyAlignment="1">
      <alignment vertical="top" wrapText="1"/>
    </xf>
    <xf numFmtId="0" fontId="1" fillId="0" borderId="0" xfId="0" applyFont="1" applyFill="1" applyAlignment="1">
      <alignment vertical="top" wrapText="1"/>
    </xf>
    <xf numFmtId="0" fontId="1" fillId="2" borderId="0" xfId="0" applyFont="1" applyFill="1" applyAlignment="1">
      <alignment vertical="top" wrapText="1"/>
    </xf>
    <xf numFmtId="0" fontId="5" fillId="2" borderId="0" xfId="0" applyFont="1" applyFill="1" applyAlignment="1">
      <alignment vertical="top" wrapText="1"/>
    </xf>
    <xf numFmtId="49" fontId="5" fillId="2" borderId="0" xfId="0" applyNumberFormat="1" applyFont="1" applyFill="1" applyAlignment="1">
      <alignment vertical="top" wrapText="1"/>
    </xf>
    <xf numFmtId="49" fontId="5" fillId="2" borderId="0" xfId="0" applyNumberFormat="1" applyFont="1" applyFill="1" applyAlignment="1">
      <alignment horizontal="center" vertical="top" wrapText="1"/>
    </xf>
    <xf numFmtId="0" fontId="5" fillId="2" borderId="0" xfId="0" applyFont="1" applyFill="1" applyAlignment="1">
      <alignment horizontal="left" vertical="top" wrapText="1"/>
    </xf>
    <xf numFmtId="4" fontId="5" fillId="2" borderId="0" xfId="0" applyNumberFormat="1" applyFont="1" applyFill="1" applyAlignment="1">
      <alignment vertical="top" wrapText="1"/>
    </xf>
    <xf numFmtId="4" fontId="5" fillId="0" borderId="1" xfId="0" applyNumberFormat="1" applyFont="1" applyFill="1" applyBorder="1" applyAlignment="1">
      <alignment horizontal="center" vertical="top" wrapText="1"/>
    </xf>
    <xf numFmtId="4" fontId="4" fillId="2" borderId="1" xfId="0" applyNumberFormat="1" applyFont="1" applyFill="1" applyBorder="1" applyAlignment="1">
      <alignment horizontal="center" vertical="top" wrapText="1"/>
    </xf>
    <xf numFmtId="4" fontId="4" fillId="4" borderId="1" xfId="0" applyNumberFormat="1" applyFont="1" applyFill="1" applyBorder="1" applyAlignment="1">
      <alignment horizontal="center" vertical="top" wrapText="1"/>
    </xf>
    <xf numFmtId="0" fontId="4" fillId="2"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5" fillId="2" borderId="0" xfId="0" applyFont="1" applyFill="1" applyAlignment="1">
      <alignment horizontal="center" vertical="center" wrapText="1"/>
    </xf>
    <xf numFmtId="4" fontId="4" fillId="0" borderId="1" xfId="0" applyNumberFormat="1" applyFont="1" applyFill="1" applyBorder="1" applyAlignment="1">
      <alignment horizontal="center" vertical="top" wrapText="1"/>
    </xf>
    <xf numFmtId="0" fontId="5" fillId="0" borderId="1" xfId="2" applyNumberFormat="1" applyFont="1" applyFill="1" applyBorder="1" applyAlignment="1" applyProtection="1">
      <alignment horizontal="left" vertical="top" wrapText="1"/>
    </xf>
    <xf numFmtId="49" fontId="5" fillId="3" borderId="1" xfId="0" applyNumberFormat="1" applyFont="1" applyFill="1" applyBorder="1" applyAlignment="1">
      <alignment horizontal="left" vertical="top" wrapText="1"/>
    </xf>
    <xf numFmtId="4" fontId="5" fillId="3" borderId="1" xfId="0" applyNumberFormat="1" applyFont="1" applyFill="1" applyBorder="1" applyAlignment="1">
      <alignment horizontal="center" vertical="top" wrapText="1"/>
    </xf>
    <xf numFmtId="49" fontId="7" fillId="0" borderId="1" xfId="4" applyNumberFormat="1" applyFont="1" applyFill="1" applyBorder="1" applyAlignment="1">
      <alignment horizontal="left" vertical="top" wrapText="1"/>
    </xf>
    <xf numFmtId="49" fontId="5" fillId="0" borderId="1" xfId="0" applyNumberFormat="1" applyFont="1" applyFill="1" applyBorder="1" applyAlignment="1">
      <alignment horizontal="center" vertical="top" wrapText="1"/>
    </xf>
    <xf numFmtId="49" fontId="7" fillId="0" borderId="5" xfId="4" applyNumberFormat="1" applyFont="1" applyFill="1" applyBorder="1" applyAlignment="1">
      <alignment horizontal="left" vertical="top" wrapText="1"/>
    </xf>
    <xf numFmtId="49" fontId="5" fillId="3" borderId="1" xfId="0" applyNumberFormat="1" applyFont="1" applyFill="1" applyBorder="1" applyAlignment="1">
      <alignment horizontal="center" vertical="top" wrapText="1"/>
    </xf>
    <xf numFmtId="49" fontId="7" fillId="0" borderId="9" xfId="4" applyNumberFormat="1" applyFont="1" applyFill="1" applyBorder="1" applyAlignment="1">
      <alignment horizontal="left" vertical="top" wrapText="1"/>
    </xf>
    <xf numFmtId="49" fontId="5" fillId="3" borderId="4" xfId="0" applyNumberFormat="1" applyFont="1" applyFill="1" applyBorder="1" applyAlignment="1">
      <alignment horizontal="center" vertical="top" wrapText="1"/>
    </xf>
    <xf numFmtId="49" fontId="5" fillId="3" borderId="5" xfId="0" applyNumberFormat="1" applyFont="1" applyFill="1" applyBorder="1" applyAlignment="1">
      <alignment horizontal="center" vertical="top" wrapText="1"/>
    </xf>
    <xf numFmtId="0" fontId="5" fillId="3" borderId="5" xfId="0" applyFont="1" applyFill="1" applyBorder="1" applyAlignment="1">
      <alignment horizontal="left" vertical="top" wrapText="1"/>
    </xf>
    <xf numFmtId="49" fontId="5" fillId="0" borderId="4" xfId="0" applyNumberFormat="1" applyFont="1" applyFill="1" applyBorder="1" applyAlignment="1">
      <alignment horizontal="center" vertical="top" wrapText="1"/>
    </xf>
    <xf numFmtId="0" fontId="5" fillId="0" borderId="4" xfId="2" applyNumberFormat="1" applyFont="1" applyFill="1" applyBorder="1" applyAlignment="1" applyProtection="1">
      <alignment horizontal="center" vertical="top" wrapText="1"/>
    </xf>
    <xf numFmtId="49" fontId="5" fillId="3" borderId="4" xfId="0" applyNumberFormat="1" applyFont="1" applyFill="1" applyBorder="1" applyAlignment="1">
      <alignment vertical="top" wrapText="1"/>
    </xf>
    <xf numFmtId="49" fontId="5" fillId="3" borderId="4" xfId="0" applyNumberFormat="1" applyFont="1" applyFill="1" applyBorder="1" applyAlignment="1">
      <alignment horizontal="left" vertical="top" wrapText="1"/>
    </xf>
    <xf numFmtId="0" fontId="5" fillId="3" borderId="5" xfId="0" applyFont="1" applyFill="1" applyBorder="1" applyAlignment="1">
      <alignment vertical="top" wrapText="1"/>
    </xf>
    <xf numFmtId="0" fontId="5" fillId="3" borderId="1" xfId="0" applyFont="1" applyFill="1" applyBorder="1" applyAlignment="1">
      <alignment vertical="top" wrapText="1"/>
    </xf>
    <xf numFmtId="49" fontId="5" fillId="2" borderId="4" xfId="0" applyNumberFormat="1" applyFont="1" applyFill="1" applyBorder="1" applyAlignment="1">
      <alignment horizontal="center" vertical="top" wrapText="1"/>
    </xf>
    <xf numFmtId="0" fontId="5" fillId="0" borderId="4" xfId="0" applyFont="1" applyFill="1" applyBorder="1" applyAlignment="1">
      <alignment horizontal="center" vertical="top" wrapText="1"/>
    </xf>
    <xf numFmtId="0" fontId="5" fillId="4" borderId="1" xfId="0"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0" fontId="5" fillId="0" borderId="4" xfId="2" applyNumberFormat="1" applyFont="1" applyFill="1" applyBorder="1" applyAlignment="1" applyProtection="1">
      <alignment horizontal="center" vertical="top" wrapText="1"/>
    </xf>
    <xf numFmtId="49" fontId="5" fillId="3" borderId="4" xfId="0" applyNumberFormat="1" applyFont="1" applyFill="1" applyBorder="1" applyAlignment="1">
      <alignment horizontal="center" vertical="top" wrapText="1"/>
    </xf>
    <xf numFmtId="49" fontId="8" fillId="3" borderId="4" xfId="0" applyNumberFormat="1" applyFont="1" applyFill="1" applyBorder="1" applyAlignment="1">
      <alignment horizontal="left" vertical="top" wrapText="1"/>
    </xf>
    <xf numFmtId="4" fontId="8" fillId="3" borderId="1" xfId="0" applyNumberFormat="1" applyFont="1" applyFill="1" applyBorder="1" applyAlignment="1">
      <alignment horizontal="center" vertical="top" wrapText="1"/>
    </xf>
    <xf numFmtId="4" fontId="8" fillId="0" borderId="1" xfId="0" applyNumberFormat="1" applyFont="1" applyFill="1" applyBorder="1" applyAlignment="1">
      <alignment horizontal="center" vertical="top" wrapText="1"/>
    </xf>
    <xf numFmtId="0" fontId="8" fillId="3" borderId="1" xfId="0" applyFont="1" applyFill="1" applyBorder="1" applyAlignment="1">
      <alignment vertical="top" wrapText="1"/>
    </xf>
    <xf numFmtId="49" fontId="8" fillId="2" borderId="1" xfId="0" applyNumberFormat="1" applyFont="1" applyFill="1" applyBorder="1" applyAlignment="1">
      <alignment horizontal="center" vertical="top" wrapText="1"/>
    </xf>
    <xf numFmtId="0" fontId="8" fillId="0" borderId="1" xfId="0" applyFont="1" applyFill="1" applyBorder="1" applyAlignment="1">
      <alignment horizontal="center" vertical="top" wrapText="1"/>
    </xf>
    <xf numFmtId="49" fontId="8" fillId="0" borderId="1" xfId="0" applyNumberFormat="1" applyFont="1" applyFill="1" applyBorder="1" applyAlignment="1">
      <alignment horizontal="center" vertical="top" wrapText="1"/>
    </xf>
    <xf numFmtId="0" fontId="8" fillId="3" borderId="1" xfId="0" applyFont="1" applyFill="1" applyBorder="1" applyAlignment="1">
      <alignment horizontal="left" vertical="top" wrapText="1"/>
    </xf>
    <xf numFmtId="0" fontId="8" fillId="4" borderId="1" xfId="0" applyFont="1" applyFill="1" applyBorder="1" applyAlignment="1">
      <alignment horizontal="center" vertical="top" wrapText="1"/>
    </xf>
    <xf numFmtId="49" fontId="8" fillId="0" borderId="1" xfId="0" applyNumberFormat="1" applyFont="1" applyFill="1" applyBorder="1" applyAlignment="1">
      <alignment vertical="top" wrapText="1"/>
    </xf>
    <xf numFmtId="49" fontId="9" fillId="0" borderId="1" xfId="4" applyNumberFormat="1" applyFont="1" applyFill="1" applyBorder="1" applyAlignment="1">
      <alignment horizontal="left" vertical="top" wrapText="1"/>
    </xf>
    <xf numFmtId="0" fontId="5" fillId="3" borderId="4" xfId="0" applyFont="1" applyFill="1" applyBorder="1" applyAlignment="1">
      <alignment horizontal="left" vertical="top" wrapText="1"/>
    </xf>
    <xf numFmtId="49" fontId="5" fillId="3" borderId="5" xfId="0" applyNumberFormat="1" applyFont="1" applyFill="1" applyBorder="1" applyAlignment="1">
      <alignment horizontal="left" vertical="top" wrapText="1"/>
    </xf>
    <xf numFmtId="4" fontId="5" fillId="3" borderId="5" xfId="0" applyNumberFormat="1" applyFont="1" applyFill="1" applyBorder="1" applyAlignment="1">
      <alignment horizontal="center" vertical="top" wrapText="1"/>
    </xf>
    <xf numFmtId="0" fontId="5" fillId="3" borderId="1" xfId="0" applyFont="1" applyFill="1" applyBorder="1" applyAlignment="1">
      <alignment horizontal="left" vertical="top" wrapText="1"/>
    </xf>
    <xf numFmtId="4" fontId="10" fillId="0" borderId="1" xfId="0" applyNumberFormat="1" applyFont="1" applyFill="1" applyBorder="1" applyAlignment="1">
      <alignment horizontal="center" vertical="top" wrapText="1"/>
    </xf>
    <xf numFmtId="49" fontId="5" fillId="3" borderId="5" xfId="0" applyNumberFormat="1" applyFont="1" applyFill="1" applyBorder="1" applyAlignment="1">
      <alignment horizontal="center" vertical="top" wrapText="1"/>
    </xf>
    <xf numFmtId="0" fontId="5" fillId="3" borderId="4" xfId="0" applyFont="1" applyFill="1" applyBorder="1" applyAlignment="1">
      <alignment horizontal="left" vertical="top" wrapText="1"/>
    </xf>
    <xf numFmtId="49" fontId="8" fillId="2" borderId="4" xfId="0" applyNumberFormat="1" applyFont="1" applyFill="1" applyBorder="1" applyAlignment="1">
      <alignment horizontal="center" vertical="top" wrapText="1"/>
    </xf>
    <xf numFmtId="0" fontId="8" fillId="0" borderId="4" xfId="0" applyFont="1" applyFill="1" applyBorder="1" applyAlignment="1">
      <alignment horizontal="center" vertical="top" wrapText="1"/>
    </xf>
    <xf numFmtId="0" fontId="8" fillId="3" borderId="4" xfId="0" applyFont="1" applyFill="1" applyBorder="1" applyAlignment="1">
      <alignment horizontal="left" vertical="top" wrapText="1"/>
    </xf>
    <xf numFmtId="49" fontId="9" fillId="0" borderId="4" xfId="4" applyNumberFormat="1" applyFont="1" applyFill="1" applyBorder="1" applyAlignment="1">
      <alignment horizontal="left" vertical="top" wrapText="1"/>
    </xf>
    <xf numFmtId="49" fontId="5" fillId="2" borderId="5" xfId="0" applyNumberFormat="1" applyFont="1" applyFill="1" applyBorder="1" applyAlignment="1">
      <alignment horizontal="center" vertical="top" wrapText="1"/>
    </xf>
    <xf numFmtId="0" fontId="5" fillId="0" borderId="5" xfId="0" applyFont="1" applyFill="1" applyBorder="1" applyAlignment="1">
      <alignment horizontal="center" vertical="top" wrapText="1"/>
    </xf>
    <xf numFmtId="0" fontId="5" fillId="3" borderId="4" xfId="0" applyFont="1" applyFill="1" applyBorder="1" applyAlignment="1">
      <alignment horizontal="left" vertical="top" wrapText="1"/>
    </xf>
    <xf numFmtId="0" fontId="5" fillId="3" borderId="5" xfId="0" applyFont="1" applyFill="1" applyBorder="1" applyAlignment="1">
      <alignment horizontal="left" vertical="top" wrapText="1"/>
    </xf>
    <xf numFmtId="0" fontId="5" fillId="0" borderId="4" xfId="0" applyFont="1" applyFill="1" applyBorder="1" applyAlignment="1">
      <alignment horizontal="center" vertical="top" wrapText="1"/>
    </xf>
    <xf numFmtId="0" fontId="5" fillId="0" borderId="10" xfId="0" applyFont="1" applyFill="1" applyBorder="1" applyAlignment="1">
      <alignment horizontal="center" vertical="top" wrapText="1"/>
    </xf>
    <xf numFmtId="0" fontId="5" fillId="0" borderId="5" xfId="0" applyFont="1" applyFill="1" applyBorder="1" applyAlignment="1">
      <alignment horizontal="center" vertical="top" wrapText="1"/>
    </xf>
    <xf numFmtId="49" fontId="5" fillId="2" borderId="4" xfId="0" applyNumberFormat="1" applyFont="1" applyFill="1" applyBorder="1" applyAlignment="1">
      <alignment horizontal="center" vertical="top" wrapText="1"/>
    </xf>
    <xf numFmtId="49" fontId="5" fillId="2" borderId="10" xfId="0" applyNumberFormat="1" applyFont="1" applyFill="1" applyBorder="1" applyAlignment="1">
      <alignment horizontal="center" vertical="top" wrapText="1"/>
    </xf>
    <xf numFmtId="49" fontId="5" fillId="2" borderId="5" xfId="0" applyNumberFormat="1" applyFont="1" applyFill="1" applyBorder="1" applyAlignment="1">
      <alignment horizontal="center" vertical="top" wrapText="1"/>
    </xf>
    <xf numFmtId="49" fontId="5" fillId="3" borderId="4" xfId="0" applyNumberFormat="1" applyFont="1" applyFill="1" applyBorder="1" applyAlignment="1">
      <alignment horizontal="center" vertical="top" wrapText="1"/>
    </xf>
    <xf numFmtId="49" fontId="5" fillId="3" borderId="5" xfId="0" applyNumberFormat="1" applyFont="1" applyFill="1" applyBorder="1" applyAlignment="1">
      <alignment horizontal="center" vertical="top" wrapText="1"/>
    </xf>
    <xf numFmtId="49" fontId="5" fillId="3" borderId="10" xfId="0" applyNumberFormat="1" applyFont="1" applyFill="1" applyBorder="1" applyAlignment="1">
      <alignment horizontal="center" vertical="top" wrapText="1"/>
    </xf>
    <xf numFmtId="49" fontId="8" fillId="3" borderId="4" xfId="0" applyNumberFormat="1" applyFont="1" applyFill="1" applyBorder="1" applyAlignment="1">
      <alignment horizontal="center" vertical="top" wrapText="1"/>
    </xf>
    <xf numFmtId="49" fontId="8" fillId="3" borderId="5" xfId="0" applyNumberFormat="1" applyFont="1" applyFill="1" applyBorder="1" applyAlignment="1">
      <alignment horizontal="center" vertical="top" wrapText="1"/>
    </xf>
    <xf numFmtId="49" fontId="5" fillId="0" borderId="4" xfId="0" applyNumberFormat="1" applyFont="1" applyFill="1" applyBorder="1" applyAlignment="1">
      <alignment horizontal="center" vertical="top" wrapText="1"/>
    </xf>
    <xf numFmtId="49" fontId="5" fillId="0" borderId="5" xfId="0" applyNumberFormat="1" applyFont="1" applyFill="1" applyBorder="1" applyAlignment="1">
      <alignment horizontal="center" vertical="top" wrapText="1"/>
    </xf>
    <xf numFmtId="0" fontId="5" fillId="0" borderId="4" xfId="2" applyNumberFormat="1" applyFont="1" applyFill="1" applyBorder="1" applyAlignment="1" applyProtection="1">
      <alignment horizontal="center" vertical="top" wrapText="1"/>
    </xf>
    <xf numFmtId="0" fontId="5" fillId="0" borderId="5" xfId="2" applyNumberFormat="1" applyFont="1" applyFill="1" applyBorder="1" applyAlignment="1" applyProtection="1">
      <alignment horizontal="center" vertical="top" wrapText="1"/>
    </xf>
    <xf numFmtId="0" fontId="10" fillId="4" borderId="1" xfId="0" applyFont="1" applyFill="1" applyBorder="1" applyAlignment="1">
      <alignment horizontal="center" vertical="top" wrapText="1"/>
    </xf>
    <xf numFmtId="49" fontId="8" fillId="0" borderId="4" xfId="0" applyNumberFormat="1" applyFont="1" applyFill="1" applyBorder="1" applyAlignment="1">
      <alignment horizontal="center" vertical="top" wrapText="1"/>
    </xf>
    <xf numFmtId="49" fontId="8" fillId="0" borderId="5" xfId="0" applyNumberFormat="1" applyFont="1" applyFill="1" applyBorder="1" applyAlignment="1">
      <alignment horizontal="center" vertical="top" wrapText="1"/>
    </xf>
    <xf numFmtId="0" fontId="5" fillId="3" borderId="4" xfId="0" applyFont="1" applyFill="1" applyBorder="1" applyAlignment="1">
      <alignment horizontal="center" vertical="top" wrapText="1"/>
    </xf>
    <xf numFmtId="0" fontId="5" fillId="3" borderId="5"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top" wrapText="1"/>
    </xf>
    <xf numFmtId="0" fontId="5" fillId="2" borderId="1" xfId="0" applyFont="1" applyFill="1" applyBorder="1" applyAlignment="1">
      <alignment horizontal="left" vertical="top" wrapText="1"/>
    </xf>
    <xf numFmtId="4" fontId="5" fillId="2" borderId="1" xfId="0" applyNumberFormat="1" applyFont="1" applyFill="1" applyBorder="1" applyAlignment="1">
      <alignment horizontal="center" vertical="top" wrapText="1"/>
    </xf>
    <xf numFmtId="0" fontId="5" fillId="2" borderId="1" xfId="0" applyFont="1" applyFill="1" applyBorder="1" applyAlignment="1">
      <alignment horizontal="left" vertical="center" wrapText="1"/>
    </xf>
    <xf numFmtId="0" fontId="4" fillId="2" borderId="1" xfId="0" applyFont="1" applyFill="1" applyBorder="1" applyAlignment="1">
      <alignment horizontal="center" vertical="top" wrapText="1"/>
    </xf>
    <xf numFmtId="0" fontId="4" fillId="4" borderId="1" xfId="0"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9" fontId="4" fillId="0" borderId="8"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0" fontId="4" fillId="3" borderId="7"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6" xfId="0" applyFont="1" applyFill="1" applyBorder="1" applyAlignment="1">
      <alignment horizontal="center" vertical="top" wrapText="1"/>
    </xf>
    <xf numFmtId="0" fontId="4" fillId="3" borderId="1" xfId="0" applyFont="1" applyFill="1" applyBorder="1" applyAlignment="1">
      <alignment horizontal="center" vertical="top" wrapText="1"/>
    </xf>
    <xf numFmtId="0" fontId="5" fillId="4" borderId="4" xfId="0" applyFont="1" applyFill="1" applyBorder="1" applyAlignment="1">
      <alignment horizontal="left" vertical="top" wrapText="1"/>
    </xf>
    <xf numFmtId="0" fontId="5" fillId="4" borderId="10" xfId="0" applyFont="1" applyFill="1" applyBorder="1" applyAlignment="1">
      <alignment horizontal="left" vertical="top" wrapText="1"/>
    </xf>
    <xf numFmtId="0" fontId="5" fillId="4" borderId="5" xfId="0" applyFont="1" applyFill="1" applyBorder="1" applyAlignment="1">
      <alignment horizontal="left" vertical="top" wrapText="1"/>
    </xf>
    <xf numFmtId="49" fontId="10" fillId="0" borderId="7" xfId="0" applyNumberFormat="1" applyFont="1" applyFill="1" applyBorder="1" applyAlignment="1">
      <alignment horizontal="center" vertical="top" wrapText="1"/>
    </xf>
    <xf numFmtId="49" fontId="10" fillId="0" borderId="8" xfId="0" applyNumberFormat="1" applyFont="1" applyFill="1" applyBorder="1" applyAlignment="1">
      <alignment horizontal="center" vertical="top" wrapText="1"/>
    </xf>
    <xf numFmtId="49" fontId="10" fillId="0" borderId="6" xfId="0" applyNumberFormat="1" applyFont="1" applyFill="1" applyBorder="1" applyAlignment="1">
      <alignment horizontal="center" vertical="top" wrapText="1"/>
    </xf>
    <xf numFmtId="0" fontId="8" fillId="0" borderId="4" xfId="2" applyNumberFormat="1" applyFont="1" applyFill="1" applyBorder="1" applyAlignment="1" applyProtection="1">
      <alignment horizontal="center" vertical="top" wrapText="1"/>
    </xf>
    <xf numFmtId="0" fontId="8" fillId="0" borderId="5" xfId="2" applyNumberFormat="1" applyFont="1" applyFill="1" applyBorder="1" applyAlignment="1" applyProtection="1">
      <alignment horizontal="center" vertical="top" wrapText="1"/>
    </xf>
    <xf numFmtId="0" fontId="5" fillId="3" borderId="10" xfId="0" applyFont="1" applyFill="1" applyBorder="1" applyAlignment="1">
      <alignment horizontal="left" vertical="top" wrapText="1"/>
    </xf>
    <xf numFmtId="0" fontId="5" fillId="3" borderId="1" xfId="0" applyFont="1" applyFill="1" applyBorder="1" applyAlignment="1">
      <alignment horizontal="left" vertical="top" wrapText="1"/>
    </xf>
    <xf numFmtId="49" fontId="5" fillId="0" borderId="10" xfId="0" applyNumberFormat="1" applyFont="1" applyFill="1" applyBorder="1" applyAlignment="1">
      <alignment horizontal="center" vertical="top" wrapText="1"/>
    </xf>
    <xf numFmtId="0" fontId="5" fillId="0" borderId="10" xfId="2" applyNumberFormat="1" applyFont="1" applyFill="1" applyBorder="1" applyAlignment="1" applyProtection="1">
      <alignment horizontal="center" vertical="top" wrapText="1"/>
    </xf>
    <xf numFmtId="49" fontId="8" fillId="3" borderId="10" xfId="0" applyNumberFormat="1" applyFont="1" applyFill="1" applyBorder="1" applyAlignment="1">
      <alignment horizontal="center" vertical="top" wrapText="1"/>
    </xf>
  </cellXfs>
  <cellStyles count="8">
    <cellStyle name="xl25" xfId="6"/>
    <cellStyle name="xl32" xfId="2"/>
    <cellStyle name="xl34" xfId="5"/>
    <cellStyle name="xl37" xfId="7"/>
    <cellStyle name="Обычный" xfId="0" builtinId="0"/>
    <cellStyle name="Обычный 2" xfId="3"/>
    <cellStyle name="Обычный 3" xfId="1"/>
    <cellStyle name="Процентный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0"/>
  <sheetViews>
    <sheetView tabSelected="1" view="pageBreakPreview" topLeftCell="A16" zoomScale="85" zoomScaleNormal="100" zoomScaleSheetLayoutView="85" workbookViewId="0">
      <selection activeCell="G35" sqref="G34:G35"/>
    </sheetView>
  </sheetViews>
  <sheetFormatPr defaultColWidth="9.33203125" defaultRowHeight="15.75" x14ac:dyDescent="0.2"/>
  <cols>
    <col min="1" max="1" width="7.5" style="13" customWidth="1"/>
    <col min="2" max="2" width="15.33203125" style="4" customWidth="1"/>
    <col min="3" max="3" width="82" style="6" customWidth="1"/>
    <col min="4" max="4" width="7.5" style="5" customWidth="1"/>
    <col min="5" max="5" width="6" style="4" customWidth="1"/>
    <col min="6" max="6" width="19" style="7" customWidth="1"/>
    <col min="7" max="7" width="17.6640625" style="7" customWidth="1"/>
    <col min="8" max="8" width="16.5" style="7" customWidth="1"/>
    <col min="9" max="9" width="106" style="6" customWidth="1"/>
    <col min="10" max="10" width="9.33203125" style="2"/>
    <col min="11" max="16384" width="9.33203125" style="1"/>
  </cols>
  <sheetData>
    <row r="1" spans="1:9" ht="20.25" customHeight="1" x14ac:dyDescent="0.2">
      <c r="A1" s="85" t="s">
        <v>156</v>
      </c>
      <c r="B1" s="85"/>
      <c r="C1" s="85"/>
      <c r="D1" s="85"/>
      <c r="E1" s="85"/>
      <c r="F1" s="85"/>
      <c r="G1" s="85"/>
      <c r="H1" s="85"/>
      <c r="I1" s="85"/>
    </row>
    <row r="2" spans="1:9" ht="13.5" customHeight="1" x14ac:dyDescent="0.2">
      <c r="A2" s="86" t="s">
        <v>0</v>
      </c>
      <c r="B2" s="87" t="s">
        <v>1</v>
      </c>
      <c r="C2" s="88" t="s">
        <v>2</v>
      </c>
      <c r="D2" s="87" t="s">
        <v>3</v>
      </c>
      <c r="E2" s="87" t="s">
        <v>4</v>
      </c>
      <c r="F2" s="89" t="s">
        <v>10</v>
      </c>
      <c r="G2" s="89" t="s">
        <v>11</v>
      </c>
      <c r="H2" s="89" t="s">
        <v>17</v>
      </c>
      <c r="I2" s="90" t="s">
        <v>5</v>
      </c>
    </row>
    <row r="3" spans="1:9" ht="1.5" customHeight="1" x14ac:dyDescent="0.2">
      <c r="A3" s="86"/>
      <c r="B3" s="87"/>
      <c r="C3" s="88"/>
      <c r="D3" s="87"/>
      <c r="E3" s="87"/>
      <c r="F3" s="89"/>
      <c r="G3" s="89"/>
      <c r="H3" s="89"/>
      <c r="I3" s="90"/>
    </row>
    <row r="4" spans="1:9" ht="14.25" customHeight="1" x14ac:dyDescent="0.2">
      <c r="A4" s="86"/>
      <c r="B4" s="87"/>
      <c r="C4" s="88"/>
      <c r="D4" s="87"/>
      <c r="E4" s="87"/>
      <c r="F4" s="89"/>
      <c r="G4" s="89"/>
      <c r="H4" s="89"/>
      <c r="I4" s="90"/>
    </row>
    <row r="5" spans="1:9" ht="21.75" customHeight="1" x14ac:dyDescent="0.2">
      <c r="A5" s="84" t="s">
        <v>12</v>
      </c>
      <c r="B5" s="84"/>
      <c r="C5" s="84"/>
      <c r="D5" s="84"/>
      <c r="E5" s="84"/>
      <c r="F5" s="84"/>
      <c r="G5" s="84"/>
      <c r="H5" s="84"/>
      <c r="I5" s="84"/>
    </row>
    <row r="6" spans="1:9" ht="18" customHeight="1" x14ac:dyDescent="0.2">
      <c r="A6" s="70" t="s">
        <v>9</v>
      </c>
      <c r="B6" s="70" t="s">
        <v>30</v>
      </c>
      <c r="C6" s="70" t="s">
        <v>32</v>
      </c>
      <c r="D6" s="70" t="s">
        <v>14</v>
      </c>
      <c r="E6" s="16" t="s">
        <v>108</v>
      </c>
      <c r="F6" s="17">
        <v>30669</v>
      </c>
      <c r="G6" s="17">
        <v>0</v>
      </c>
      <c r="H6" s="17">
        <v>0</v>
      </c>
      <c r="I6" s="62" t="s">
        <v>152</v>
      </c>
    </row>
    <row r="7" spans="1:9" ht="21.75" customHeight="1" x14ac:dyDescent="0.2">
      <c r="A7" s="72"/>
      <c r="B7" s="72"/>
      <c r="C7" s="72"/>
      <c r="D7" s="72"/>
      <c r="E7" s="29" t="s">
        <v>15</v>
      </c>
      <c r="F7" s="17">
        <v>-30669</v>
      </c>
      <c r="G7" s="17">
        <v>0</v>
      </c>
      <c r="H7" s="17">
        <v>0</v>
      </c>
      <c r="I7" s="63"/>
    </row>
    <row r="8" spans="1:9" ht="21.75" customHeight="1" x14ac:dyDescent="0.2">
      <c r="A8" s="72"/>
      <c r="B8" s="72"/>
      <c r="C8" s="72"/>
      <c r="D8" s="72"/>
      <c r="E8" s="16" t="s">
        <v>13</v>
      </c>
      <c r="F8" s="17">
        <v>456485</v>
      </c>
      <c r="G8" s="17">
        <v>1246303</v>
      </c>
      <c r="H8" s="17">
        <v>0</v>
      </c>
      <c r="I8" s="55" t="s">
        <v>158</v>
      </c>
    </row>
    <row r="9" spans="1:9" ht="19.5" customHeight="1" x14ac:dyDescent="0.2">
      <c r="A9" s="71"/>
      <c r="B9" s="71"/>
      <c r="C9" s="71"/>
      <c r="D9" s="71"/>
      <c r="E9" s="16" t="s">
        <v>132</v>
      </c>
      <c r="F9" s="17">
        <v>0</v>
      </c>
      <c r="G9" s="17">
        <v>-1246303</v>
      </c>
      <c r="H9" s="17">
        <v>0</v>
      </c>
      <c r="I9" s="49" t="s">
        <v>81</v>
      </c>
    </row>
    <row r="10" spans="1:9" ht="47.25" customHeight="1" x14ac:dyDescent="0.2">
      <c r="A10" s="70" t="s">
        <v>9</v>
      </c>
      <c r="B10" s="70" t="s">
        <v>79</v>
      </c>
      <c r="C10" s="70" t="s">
        <v>80</v>
      </c>
      <c r="D10" s="70" t="s">
        <v>14</v>
      </c>
      <c r="E10" s="29" t="s">
        <v>25</v>
      </c>
      <c r="F10" s="17">
        <v>-115072</v>
      </c>
      <c r="G10" s="17">
        <v>0</v>
      </c>
      <c r="H10" s="17">
        <v>0</v>
      </c>
      <c r="I10" s="62" t="s">
        <v>81</v>
      </c>
    </row>
    <row r="11" spans="1:9" ht="47.25" customHeight="1" x14ac:dyDescent="0.2">
      <c r="A11" s="72"/>
      <c r="B11" s="72"/>
      <c r="C11" s="72"/>
      <c r="D11" s="72"/>
      <c r="E11" s="29" t="s">
        <v>15</v>
      </c>
      <c r="F11" s="17">
        <v>-37799</v>
      </c>
      <c r="G11" s="17">
        <v>0</v>
      </c>
      <c r="H11" s="17">
        <v>0</v>
      </c>
      <c r="I11" s="108"/>
    </row>
    <row r="12" spans="1:9" ht="47.25" customHeight="1" x14ac:dyDescent="0.2">
      <c r="A12" s="71"/>
      <c r="B12" s="71"/>
      <c r="C12" s="71"/>
      <c r="D12" s="71"/>
      <c r="E12" s="29" t="s">
        <v>13</v>
      </c>
      <c r="F12" s="17">
        <v>152871</v>
      </c>
      <c r="G12" s="17">
        <v>0</v>
      </c>
      <c r="H12" s="17">
        <v>0</v>
      </c>
      <c r="I12" s="63"/>
    </row>
    <row r="13" spans="1:9" ht="41.25" customHeight="1" x14ac:dyDescent="0.2">
      <c r="A13" s="70" t="s">
        <v>9</v>
      </c>
      <c r="B13" s="70" t="s">
        <v>82</v>
      </c>
      <c r="C13" s="70" t="s">
        <v>83</v>
      </c>
      <c r="D13" s="70" t="s">
        <v>14</v>
      </c>
      <c r="E13" s="29" t="s">
        <v>25</v>
      </c>
      <c r="F13" s="17">
        <v>-965</v>
      </c>
      <c r="G13" s="17">
        <v>0</v>
      </c>
      <c r="H13" s="17">
        <v>0</v>
      </c>
      <c r="I13" s="62" t="s">
        <v>81</v>
      </c>
    </row>
    <row r="14" spans="1:9" ht="41.25" customHeight="1" x14ac:dyDescent="0.2">
      <c r="A14" s="72"/>
      <c r="B14" s="72"/>
      <c r="C14" s="72"/>
      <c r="D14" s="72"/>
      <c r="E14" s="29" t="s">
        <v>15</v>
      </c>
      <c r="F14" s="17">
        <v>-951</v>
      </c>
      <c r="G14" s="17">
        <v>0</v>
      </c>
      <c r="H14" s="17">
        <v>0</v>
      </c>
      <c r="I14" s="108"/>
    </row>
    <row r="15" spans="1:9" ht="44.25" customHeight="1" x14ac:dyDescent="0.2">
      <c r="A15" s="71"/>
      <c r="B15" s="71"/>
      <c r="C15" s="71"/>
      <c r="D15" s="71"/>
      <c r="E15" s="29" t="s">
        <v>13</v>
      </c>
      <c r="F15" s="17">
        <v>1916</v>
      </c>
      <c r="G15" s="17">
        <v>0</v>
      </c>
      <c r="H15" s="17">
        <v>0</v>
      </c>
      <c r="I15" s="63"/>
    </row>
    <row r="16" spans="1:9" ht="19.5" customHeight="1" x14ac:dyDescent="0.2">
      <c r="A16" s="73" t="s">
        <v>9</v>
      </c>
      <c r="B16" s="73" t="s">
        <v>84</v>
      </c>
      <c r="C16" s="73" t="s">
        <v>85</v>
      </c>
      <c r="D16" s="73" t="s">
        <v>14</v>
      </c>
      <c r="E16" s="38" t="s">
        <v>25</v>
      </c>
      <c r="F16" s="39">
        <v>41329</v>
      </c>
      <c r="G16" s="39">
        <v>0</v>
      </c>
      <c r="H16" s="39">
        <v>0</v>
      </c>
      <c r="I16" s="62" t="s">
        <v>81</v>
      </c>
    </row>
    <row r="17" spans="1:9" ht="19.5" customHeight="1" x14ac:dyDescent="0.2">
      <c r="A17" s="112"/>
      <c r="B17" s="112"/>
      <c r="C17" s="112"/>
      <c r="D17" s="112"/>
      <c r="E17" s="38" t="s">
        <v>15</v>
      </c>
      <c r="F17" s="39">
        <v>1439</v>
      </c>
      <c r="G17" s="39">
        <v>0</v>
      </c>
      <c r="H17" s="39">
        <v>0</v>
      </c>
      <c r="I17" s="108"/>
    </row>
    <row r="18" spans="1:9" ht="19.5" customHeight="1" x14ac:dyDescent="0.2">
      <c r="A18" s="74"/>
      <c r="B18" s="74"/>
      <c r="C18" s="74"/>
      <c r="D18" s="74"/>
      <c r="E18" s="38" t="s">
        <v>13</v>
      </c>
      <c r="F18" s="39">
        <v>-42768</v>
      </c>
      <c r="G18" s="39">
        <v>0</v>
      </c>
      <c r="H18" s="39">
        <v>0</v>
      </c>
      <c r="I18" s="63"/>
    </row>
    <row r="19" spans="1:9" ht="45" customHeight="1" x14ac:dyDescent="0.2">
      <c r="A19" s="73" t="s">
        <v>9</v>
      </c>
      <c r="B19" s="73" t="s">
        <v>149</v>
      </c>
      <c r="C19" s="73" t="s">
        <v>150</v>
      </c>
      <c r="D19" s="73" t="s">
        <v>148</v>
      </c>
      <c r="E19" s="38" t="s">
        <v>146</v>
      </c>
      <c r="F19" s="39">
        <v>230604</v>
      </c>
      <c r="G19" s="39">
        <v>0</v>
      </c>
      <c r="H19" s="39">
        <v>0</v>
      </c>
      <c r="I19" s="62" t="s">
        <v>153</v>
      </c>
    </row>
    <row r="20" spans="1:9" ht="45" customHeight="1" x14ac:dyDescent="0.2">
      <c r="A20" s="74"/>
      <c r="B20" s="74"/>
      <c r="C20" s="74"/>
      <c r="D20" s="74"/>
      <c r="E20" s="38" t="s">
        <v>147</v>
      </c>
      <c r="F20" s="39">
        <v>-230604</v>
      </c>
      <c r="G20" s="39">
        <v>0</v>
      </c>
      <c r="H20" s="39">
        <v>0</v>
      </c>
      <c r="I20" s="63"/>
    </row>
    <row r="21" spans="1:9" ht="19.5" customHeight="1" x14ac:dyDescent="0.2">
      <c r="A21" s="70" t="s">
        <v>9</v>
      </c>
      <c r="B21" s="70" t="s">
        <v>86</v>
      </c>
      <c r="C21" s="70" t="s">
        <v>87</v>
      </c>
      <c r="D21" s="70" t="s">
        <v>16</v>
      </c>
      <c r="E21" s="16" t="s">
        <v>18</v>
      </c>
      <c r="F21" s="17">
        <v>-692414</v>
      </c>
      <c r="G21" s="17">
        <v>0</v>
      </c>
      <c r="H21" s="17">
        <v>0</v>
      </c>
      <c r="I21" s="30" t="s">
        <v>88</v>
      </c>
    </row>
    <row r="22" spans="1:9" ht="33.75" customHeight="1" x14ac:dyDescent="0.2">
      <c r="A22" s="71"/>
      <c r="B22" s="71"/>
      <c r="C22" s="71"/>
      <c r="D22" s="71"/>
      <c r="E22" s="16" t="s">
        <v>13</v>
      </c>
      <c r="F22" s="17">
        <v>8170</v>
      </c>
      <c r="G22" s="17">
        <v>0</v>
      </c>
      <c r="H22" s="17">
        <v>0</v>
      </c>
      <c r="I22" s="31" t="s">
        <v>89</v>
      </c>
    </row>
    <row r="23" spans="1:9" ht="32.25" customHeight="1" x14ac:dyDescent="0.2">
      <c r="A23" s="23" t="s">
        <v>9</v>
      </c>
      <c r="B23" s="28" t="s">
        <v>70</v>
      </c>
      <c r="C23" s="28" t="s">
        <v>73</v>
      </c>
      <c r="D23" s="28" t="s">
        <v>71</v>
      </c>
      <c r="E23" s="16" t="s">
        <v>72</v>
      </c>
      <c r="F23" s="17">
        <v>17006</v>
      </c>
      <c r="G23" s="17">
        <v>0</v>
      </c>
      <c r="H23" s="17">
        <v>0</v>
      </c>
      <c r="I23" s="31" t="s">
        <v>90</v>
      </c>
    </row>
    <row r="24" spans="1:9" ht="33" customHeight="1" x14ac:dyDescent="0.2">
      <c r="A24" s="21" t="s">
        <v>9</v>
      </c>
      <c r="B24" s="21" t="s">
        <v>34</v>
      </c>
      <c r="C24" s="21" t="s">
        <v>36</v>
      </c>
      <c r="D24" s="21" t="s">
        <v>35</v>
      </c>
      <c r="E24" s="16" t="s">
        <v>13</v>
      </c>
      <c r="F24" s="17">
        <v>-1600000</v>
      </c>
      <c r="G24" s="17">
        <v>0</v>
      </c>
      <c r="H24" s="17">
        <v>0</v>
      </c>
      <c r="I24" s="30" t="s">
        <v>88</v>
      </c>
    </row>
    <row r="25" spans="1:9" ht="37.5" customHeight="1" x14ac:dyDescent="0.2">
      <c r="A25" s="21" t="s">
        <v>9</v>
      </c>
      <c r="B25" s="21" t="s">
        <v>91</v>
      </c>
      <c r="C25" s="21" t="s">
        <v>36</v>
      </c>
      <c r="D25" s="21" t="s">
        <v>35</v>
      </c>
      <c r="E25" s="16" t="s">
        <v>18</v>
      </c>
      <c r="F25" s="17">
        <v>-2417015.62</v>
      </c>
      <c r="G25" s="17">
        <v>0</v>
      </c>
      <c r="H25" s="17">
        <v>0</v>
      </c>
      <c r="I25" s="30" t="s">
        <v>88</v>
      </c>
    </row>
    <row r="26" spans="1:9" ht="18.75" customHeight="1" x14ac:dyDescent="0.2">
      <c r="A26" s="21" t="s">
        <v>9</v>
      </c>
      <c r="B26" s="21" t="s">
        <v>92</v>
      </c>
      <c r="C26" s="21" t="s">
        <v>94</v>
      </c>
      <c r="D26" s="21" t="s">
        <v>93</v>
      </c>
      <c r="E26" s="16" t="s">
        <v>18</v>
      </c>
      <c r="F26" s="17">
        <v>-2275520</v>
      </c>
      <c r="G26" s="17">
        <v>0</v>
      </c>
      <c r="H26" s="17">
        <v>0</v>
      </c>
      <c r="I26" s="30" t="s">
        <v>88</v>
      </c>
    </row>
    <row r="27" spans="1:9" ht="48" customHeight="1" x14ac:dyDescent="0.2">
      <c r="A27" s="37" t="s">
        <v>9</v>
      </c>
      <c r="B27" s="37" t="s">
        <v>99</v>
      </c>
      <c r="C27" s="37" t="s">
        <v>100</v>
      </c>
      <c r="D27" s="21" t="s">
        <v>93</v>
      </c>
      <c r="E27" s="16" t="s">
        <v>13</v>
      </c>
      <c r="F27" s="17">
        <v>-41699</v>
      </c>
      <c r="G27" s="17">
        <v>0</v>
      </c>
      <c r="H27" s="17">
        <v>0</v>
      </c>
      <c r="I27" s="30" t="s">
        <v>88</v>
      </c>
    </row>
    <row r="28" spans="1:9" ht="32.25" customHeight="1" x14ac:dyDescent="0.2">
      <c r="A28" s="70" t="s">
        <v>9</v>
      </c>
      <c r="B28" s="70" t="s">
        <v>95</v>
      </c>
      <c r="C28" s="70" t="s">
        <v>98</v>
      </c>
      <c r="D28" s="70" t="s">
        <v>96</v>
      </c>
      <c r="E28" s="16" t="s">
        <v>18</v>
      </c>
      <c r="F28" s="17">
        <v>5270</v>
      </c>
      <c r="G28" s="17">
        <v>0</v>
      </c>
      <c r="H28" s="17">
        <v>0</v>
      </c>
      <c r="I28" s="30" t="s">
        <v>97</v>
      </c>
    </row>
    <row r="29" spans="1:9" ht="33" customHeight="1" x14ac:dyDescent="0.2">
      <c r="A29" s="71"/>
      <c r="B29" s="71"/>
      <c r="C29" s="71"/>
      <c r="D29" s="71"/>
      <c r="E29" s="16" t="s">
        <v>13</v>
      </c>
      <c r="F29" s="17">
        <v>17317</v>
      </c>
      <c r="G29" s="17">
        <v>0</v>
      </c>
      <c r="H29" s="17">
        <v>0</v>
      </c>
      <c r="I29" s="30" t="s">
        <v>154</v>
      </c>
    </row>
    <row r="30" spans="1:9" ht="33" customHeight="1" x14ac:dyDescent="0.2">
      <c r="A30" s="54" t="s">
        <v>9</v>
      </c>
      <c r="B30" s="54" t="s">
        <v>133</v>
      </c>
      <c r="C30" s="54" t="s">
        <v>134</v>
      </c>
      <c r="D30" s="54" t="s">
        <v>96</v>
      </c>
      <c r="E30" s="16" t="s">
        <v>18</v>
      </c>
      <c r="F30" s="17">
        <v>-59657.68</v>
      </c>
      <c r="G30" s="17">
        <v>0</v>
      </c>
      <c r="H30" s="17">
        <v>0</v>
      </c>
      <c r="I30" s="30" t="s">
        <v>88</v>
      </c>
    </row>
    <row r="31" spans="1:9" ht="64.5" customHeight="1" x14ac:dyDescent="0.2">
      <c r="A31" s="21" t="s">
        <v>9</v>
      </c>
      <c r="B31" s="21" t="s">
        <v>66</v>
      </c>
      <c r="C31" s="21" t="s">
        <v>69</v>
      </c>
      <c r="D31" s="21" t="s">
        <v>67</v>
      </c>
      <c r="E31" s="16" t="s">
        <v>68</v>
      </c>
      <c r="F31" s="17">
        <v>-150000</v>
      </c>
      <c r="G31" s="17">
        <v>0</v>
      </c>
      <c r="H31" s="17">
        <v>0</v>
      </c>
      <c r="I31" s="52" t="s">
        <v>159</v>
      </c>
    </row>
    <row r="32" spans="1:9" ht="20.25" customHeight="1" x14ac:dyDescent="0.2">
      <c r="A32" s="70" t="s">
        <v>9</v>
      </c>
      <c r="B32" s="70" t="s">
        <v>101</v>
      </c>
      <c r="C32" s="70" t="s">
        <v>103</v>
      </c>
      <c r="D32" s="70" t="s">
        <v>102</v>
      </c>
      <c r="E32" s="50" t="s">
        <v>33</v>
      </c>
      <c r="F32" s="51">
        <v>124133</v>
      </c>
      <c r="G32" s="51">
        <v>0</v>
      </c>
      <c r="H32" s="51">
        <v>0</v>
      </c>
      <c r="I32" s="62" t="s">
        <v>104</v>
      </c>
    </row>
    <row r="33" spans="1:9" ht="20.25" customHeight="1" x14ac:dyDescent="0.2">
      <c r="A33" s="72"/>
      <c r="B33" s="72"/>
      <c r="C33" s="72"/>
      <c r="D33" s="72"/>
      <c r="E33" s="50" t="s">
        <v>26</v>
      </c>
      <c r="F33" s="51">
        <v>31227</v>
      </c>
      <c r="G33" s="51">
        <v>0</v>
      </c>
      <c r="H33" s="51">
        <v>0</v>
      </c>
      <c r="I33" s="108"/>
    </row>
    <row r="34" spans="1:9" ht="20.25" customHeight="1" x14ac:dyDescent="0.2">
      <c r="A34" s="72"/>
      <c r="B34" s="72"/>
      <c r="C34" s="72"/>
      <c r="D34" s="72"/>
      <c r="E34" s="50" t="s">
        <v>13</v>
      </c>
      <c r="F34" s="51">
        <v>-255360</v>
      </c>
      <c r="G34" s="51">
        <v>0</v>
      </c>
      <c r="H34" s="51">
        <v>0</v>
      </c>
      <c r="I34" s="108"/>
    </row>
    <row r="35" spans="1:9" ht="20.25" customHeight="1" x14ac:dyDescent="0.2">
      <c r="A35" s="71"/>
      <c r="B35" s="71"/>
      <c r="C35" s="71"/>
      <c r="D35" s="71"/>
      <c r="E35" s="50" t="s">
        <v>31</v>
      </c>
      <c r="F35" s="51">
        <v>-399</v>
      </c>
      <c r="G35" s="51">
        <v>0</v>
      </c>
      <c r="H35" s="51">
        <v>0</v>
      </c>
      <c r="I35" s="63"/>
    </row>
    <row r="36" spans="1:9" ht="15.75" customHeight="1" x14ac:dyDescent="0.2">
      <c r="A36" s="24" t="s">
        <v>9</v>
      </c>
      <c r="B36" s="24" t="s">
        <v>63</v>
      </c>
      <c r="C36" s="24" t="s">
        <v>65</v>
      </c>
      <c r="D36" s="24" t="s">
        <v>64</v>
      </c>
      <c r="E36" s="50" t="s">
        <v>13</v>
      </c>
      <c r="F36" s="51">
        <v>-230000</v>
      </c>
      <c r="G36" s="51">
        <v>0</v>
      </c>
      <c r="H36" s="51">
        <v>0</v>
      </c>
      <c r="I36" s="25" t="s">
        <v>74</v>
      </c>
    </row>
    <row r="37" spans="1:9" ht="16.5" customHeight="1" x14ac:dyDescent="0.2">
      <c r="A37" s="92" t="s">
        <v>7</v>
      </c>
      <c r="B37" s="92"/>
      <c r="C37" s="92"/>
      <c r="D37" s="92"/>
      <c r="E37" s="92"/>
      <c r="F37" s="10">
        <f>SUM(F6:F36)</f>
        <v>-7062457.2999999998</v>
      </c>
      <c r="G37" s="10">
        <f>SUM(G6:G36)</f>
        <v>0</v>
      </c>
      <c r="H37" s="10">
        <f>SUM(H6:H36)</f>
        <v>0</v>
      </c>
      <c r="I37" s="12"/>
    </row>
    <row r="38" spans="1:9" ht="16.5" customHeight="1" x14ac:dyDescent="0.2">
      <c r="A38" s="99" t="s">
        <v>37</v>
      </c>
      <c r="B38" s="99"/>
      <c r="C38" s="99"/>
      <c r="D38" s="99"/>
      <c r="E38" s="99"/>
      <c r="F38" s="99"/>
      <c r="G38" s="99"/>
      <c r="H38" s="99"/>
      <c r="I38" s="99"/>
    </row>
    <row r="39" spans="1:9" ht="17.25" customHeight="1" x14ac:dyDescent="0.2">
      <c r="A39" s="67" t="s">
        <v>8</v>
      </c>
      <c r="B39" s="67" t="s">
        <v>121</v>
      </c>
      <c r="C39" s="64" t="s">
        <v>114</v>
      </c>
      <c r="D39" s="67" t="s">
        <v>122</v>
      </c>
      <c r="E39" s="19" t="s">
        <v>108</v>
      </c>
      <c r="F39" s="8">
        <v>-15000</v>
      </c>
      <c r="G39" s="8">
        <v>0</v>
      </c>
      <c r="H39" s="8">
        <v>0</v>
      </c>
      <c r="I39" s="62" t="s">
        <v>88</v>
      </c>
    </row>
    <row r="40" spans="1:9" ht="17.25" customHeight="1" x14ac:dyDescent="0.2">
      <c r="A40" s="68"/>
      <c r="B40" s="68"/>
      <c r="C40" s="65"/>
      <c r="D40" s="68"/>
      <c r="E40" s="19" t="s">
        <v>109</v>
      </c>
      <c r="F40" s="8">
        <v>-932</v>
      </c>
      <c r="G40" s="8">
        <v>0</v>
      </c>
      <c r="H40" s="8">
        <v>0</v>
      </c>
      <c r="I40" s="108"/>
    </row>
    <row r="41" spans="1:9" ht="17.25" customHeight="1" x14ac:dyDescent="0.2">
      <c r="A41" s="68"/>
      <c r="B41" s="68"/>
      <c r="C41" s="65"/>
      <c r="D41" s="68"/>
      <c r="E41" s="19" t="s">
        <v>123</v>
      </c>
      <c r="F41" s="8">
        <v>-1500</v>
      </c>
      <c r="G41" s="8">
        <v>0</v>
      </c>
      <c r="H41" s="8">
        <v>0</v>
      </c>
      <c r="I41" s="108"/>
    </row>
    <row r="42" spans="1:9" ht="17.25" customHeight="1" x14ac:dyDescent="0.2">
      <c r="A42" s="69"/>
      <c r="B42" s="69"/>
      <c r="C42" s="66"/>
      <c r="D42" s="69"/>
      <c r="E42" s="19" t="s">
        <v>31</v>
      </c>
      <c r="F42" s="8">
        <v>-5025</v>
      </c>
      <c r="G42" s="8">
        <v>0</v>
      </c>
      <c r="H42" s="8">
        <v>0</v>
      </c>
      <c r="I42" s="63"/>
    </row>
    <row r="43" spans="1:9" ht="17.25" customHeight="1" x14ac:dyDescent="0.2">
      <c r="A43" s="67" t="s">
        <v>8</v>
      </c>
      <c r="B43" s="67" t="s">
        <v>125</v>
      </c>
      <c r="C43" s="64" t="s">
        <v>126</v>
      </c>
      <c r="D43" s="67" t="s">
        <v>122</v>
      </c>
      <c r="E43" s="19" t="s">
        <v>108</v>
      </c>
      <c r="F43" s="8">
        <v>-4000</v>
      </c>
      <c r="G43" s="8">
        <v>0</v>
      </c>
      <c r="H43" s="8">
        <v>0</v>
      </c>
      <c r="I43" s="62" t="s">
        <v>88</v>
      </c>
    </row>
    <row r="44" spans="1:9" ht="19.5" customHeight="1" x14ac:dyDescent="0.2">
      <c r="A44" s="69"/>
      <c r="B44" s="69"/>
      <c r="C44" s="66"/>
      <c r="D44" s="69"/>
      <c r="E44" s="19" t="s">
        <v>31</v>
      </c>
      <c r="F44" s="8">
        <v>-18000</v>
      </c>
      <c r="G44" s="8">
        <v>0</v>
      </c>
      <c r="H44" s="8">
        <v>0</v>
      </c>
      <c r="I44" s="63"/>
    </row>
    <row r="45" spans="1:9" ht="84.75" customHeight="1" x14ac:dyDescent="0.2">
      <c r="A45" s="32" t="s">
        <v>8</v>
      </c>
      <c r="B45" s="32" t="s">
        <v>40</v>
      </c>
      <c r="C45" s="33" t="s">
        <v>48</v>
      </c>
      <c r="D45" s="32" t="s">
        <v>38</v>
      </c>
      <c r="E45" s="19" t="s">
        <v>41</v>
      </c>
      <c r="F45" s="40">
        <v>2510258</v>
      </c>
      <c r="G45" s="40">
        <v>0</v>
      </c>
      <c r="H45" s="40">
        <v>0</v>
      </c>
      <c r="I45" s="41" t="s">
        <v>75</v>
      </c>
    </row>
    <row r="46" spans="1:9" ht="195" customHeight="1" x14ac:dyDescent="0.2">
      <c r="A46" s="32" t="s">
        <v>8</v>
      </c>
      <c r="B46" s="32" t="s">
        <v>42</v>
      </c>
      <c r="C46" s="33" t="s">
        <v>47</v>
      </c>
      <c r="D46" s="32" t="s">
        <v>43</v>
      </c>
      <c r="E46" s="19" t="s">
        <v>41</v>
      </c>
      <c r="F46" s="40">
        <v>2200000</v>
      </c>
      <c r="G46" s="40">
        <v>0</v>
      </c>
      <c r="H46" s="40">
        <v>0</v>
      </c>
      <c r="I46" s="41" t="s">
        <v>76</v>
      </c>
    </row>
    <row r="47" spans="1:9" ht="22.5" customHeight="1" x14ac:dyDescent="0.2">
      <c r="A47" s="42" t="s">
        <v>8</v>
      </c>
      <c r="B47" s="42" t="s">
        <v>118</v>
      </c>
      <c r="C47" s="43" t="s">
        <v>119</v>
      </c>
      <c r="D47" s="42" t="s">
        <v>43</v>
      </c>
      <c r="E47" s="44" t="s">
        <v>39</v>
      </c>
      <c r="F47" s="40">
        <v>-217793</v>
      </c>
      <c r="G47" s="40">
        <v>0</v>
      </c>
      <c r="H47" s="40">
        <v>0</v>
      </c>
      <c r="I47" s="45" t="s">
        <v>88</v>
      </c>
    </row>
    <row r="48" spans="1:9" ht="24.75" customHeight="1" x14ac:dyDescent="0.2">
      <c r="A48" s="42" t="s">
        <v>8</v>
      </c>
      <c r="B48" s="42" t="s">
        <v>77</v>
      </c>
      <c r="C48" s="43" t="s">
        <v>78</v>
      </c>
      <c r="D48" s="42" t="s">
        <v>38</v>
      </c>
      <c r="E48" s="44" t="s">
        <v>39</v>
      </c>
      <c r="F48" s="40">
        <v>-1418986</v>
      </c>
      <c r="G48" s="40">
        <v>0</v>
      </c>
      <c r="H48" s="40">
        <v>0</v>
      </c>
      <c r="I48" s="45" t="s">
        <v>88</v>
      </c>
    </row>
    <row r="49" spans="1:9" ht="21" customHeight="1" x14ac:dyDescent="0.2">
      <c r="A49" s="56" t="s">
        <v>8</v>
      </c>
      <c r="B49" s="56" t="s">
        <v>120</v>
      </c>
      <c r="C49" s="57" t="s">
        <v>124</v>
      </c>
      <c r="D49" s="56" t="s">
        <v>38</v>
      </c>
      <c r="E49" s="44" t="s">
        <v>39</v>
      </c>
      <c r="F49" s="40">
        <v>-700000</v>
      </c>
      <c r="G49" s="40">
        <v>0</v>
      </c>
      <c r="H49" s="40">
        <v>0</v>
      </c>
      <c r="I49" s="58" t="s">
        <v>88</v>
      </c>
    </row>
    <row r="50" spans="1:9" ht="31.5" customHeight="1" x14ac:dyDescent="0.2">
      <c r="A50" s="67" t="s">
        <v>8</v>
      </c>
      <c r="B50" s="67" t="s">
        <v>44</v>
      </c>
      <c r="C50" s="64" t="s">
        <v>49</v>
      </c>
      <c r="D50" s="67" t="s">
        <v>45</v>
      </c>
      <c r="E50" s="19" t="s">
        <v>41</v>
      </c>
      <c r="F50" s="8">
        <v>300000</v>
      </c>
      <c r="G50" s="8">
        <v>0</v>
      </c>
      <c r="H50" s="8">
        <v>0</v>
      </c>
      <c r="I50" s="31" t="s">
        <v>138</v>
      </c>
    </row>
    <row r="51" spans="1:9" ht="19.5" customHeight="1" x14ac:dyDescent="0.2">
      <c r="A51" s="69"/>
      <c r="B51" s="69"/>
      <c r="C51" s="66"/>
      <c r="D51" s="69"/>
      <c r="E51" s="19" t="s">
        <v>39</v>
      </c>
      <c r="F51" s="8">
        <v>-184098</v>
      </c>
      <c r="G51" s="8">
        <v>0</v>
      </c>
      <c r="H51" s="8">
        <v>0</v>
      </c>
      <c r="I51" s="31" t="s">
        <v>88</v>
      </c>
    </row>
    <row r="52" spans="1:9" ht="36.75" customHeight="1" x14ac:dyDescent="0.2">
      <c r="A52" s="32" t="s">
        <v>8</v>
      </c>
      <c r="B52" s="32" t="s">
        <v>46</v>
      </c>
      <c r="C52" s="33" t="s">
        <v>50</v>
      </c>
      <c r="D52" s="32" t="s">
        <v>45</v>
      </c>
      <c r="E52" s="19" t="s">
        <v>41</v>
      </c>
      <c r="F52" s="8">
        <v>-2018950</v>
      </c>
      <c r="G52" s="8">
        <v>0</v>
      </c>
      <c r="H52" s="8">
        <v>0</v>
      </c>
      <c r="I52" s="30" t="s">
        <v>88</v>
      </c>
    </row>
    <row r="53" spans="1:9" ht="33.75" customHeight="1" x14ac:dyDescent="0.2">
      <c r="A53" s="32" t="s">
        <v>8</v>
      </c>
      <c r="B53" s="32" t="s">
        <v>127</v>
      </c>
      <c r="C53" s="33" t="s">
        <v>128</v>
      </c>
      <c r="D53" s="32" t="s">
        <v>122</v>
      </c>
      <c r="E53" s="19" t="s">
        <v>13</v>
      </c>
      <c r="F53" s="8">
        <v>-123188</v>
      </c>
      <c r="G53" s="8">
        <v>0</v>
      </c>
      <c r="H53" s="8">
        <v>0</v>
      </c>
      <c r="I53" s="30" t="s">
        <v>88</v>
      </c>
    </row>
    <row r="54" spans="1:9" ht="43.5" customHeight="1" x14ac:dyDescent="0.2">
      <c r="A54" s="67" t="s">
        <v>8</v>
      </c>
      <c r="B54" s="67" t="s">
        <v>129</v>
      </c>
      <c r="C54" s="64" t="s">
        <v>131</v>
      </c>
      <c r="D54" s="67" t="s">
        <v>122</v>
      </c>
      <c r="E54" s="19" t="s">
        <v>130</v>
      </c>
      <c r="F54" s="8">
        <v>-47600</v>
      </c>
      <c r="G54" s="8">
        <v>0</v>
      </c>
      <c r="H54" s="8">
        <v>0</v>
      </c>
      <c r="I54" s="82" t="s">
        <v>137</v>
      </c>
    </row>
    <row r="55" spans="1:9" ht="51.75" customHeight="1" x14ac:dyDescent="0.2">
      <c r="A55" s="69"/>
      <c r="B55" s="69"/>
      <c r="C55" s="66"/>
      <c r="D55" s="69"/>
      <c r="E55" s="19" t="s">
        <v>41</v>
      </c>
      <c r="F55" s="8">
        <v>-40000</v>
      </c>
      <c r="G55" s="8">
        <v>0</v>
      </c>
      <c r="H55" s="8">
        <v>0</v>
      </c>
      <c r="I55" s="83"/>
    </row>
    <row r="56" spans="1:9" ht="51.75" customHeight="1" x14ac:dyDescent="0.2">
      <c r="A56" s="60" t="s">
        <v>8</v>
      </c>
      <c r="B56" s="60" t="s">
        <v>144</v>
      </c>
      <c r="C56" s="61" t="s">
        <v>145</v>
      </c>
      <c r="D56" s="60" t="s">
        <v>38</v>
      </c>
      <c r="E56" s="19" t="s">
        <v>39</v>
      </c>
      <c r="F56" s="8">
        <v>-1346930.45</v>
      </c>
      <c r="G56" s="8">
        <v>0</v>
      </c>
      <c r="H56" s="8">
        <v>0</v>
      </c>
      <c r="I56" s="30" t="s">
        <v>88</v>
      </c>
    </row>
    <row r="57" spans="1:9" ht="16.5" customHeight="1" x14ac:dyDescent="0.2">
      <c r="A57" s="92" t="s">
        <v>7</v>
      </c>
      <c r="B57" s="92"/>
      <c r="C57" s="92"/>
      <c r="D57" s="92"/>
      <c r="E57" s="92"/>
      <c r="F57" s="10">
        <f>SUM(F39:F56)</f>
        <v>-1131744.45</v>
      </c>
      <c r="G57" s="10">
        <f>SUM(G36:G52)</f>
        <v>0</v>
      </c>
      <c r="H57" s="10">
        <f>SUM(H36:H52)</f>
        <v>0</v>
      </c>
      <c r="I57" s="18"/>
    </row>
    <row r="58" spans="1:9" ht="16.5" customHeight="1" x14ac:dyDescent="0.2">
      <c r="A58" s="92" t="s">
        <v>51</v>
      </c>
      <c r="B58" s="92"/>
      <c r="C58" s="92"/>
      <c r="D58" s="92"/>
      <c r="E58" s="92"/>
      <c r="F58" s="92"/>
      <c r="G58" s="92"/>
      <c r="H58" s="92"/>
      <c r="I58" s="92"/>
    </row>
    <row r="59" spans="1:9" ht="34.5" customHeight="1" x14ac:dyDescent="0.2">
      <c r="A59" s="34">
        <v>909</v>
      </c>
      <c r="B59" s="19" t="s">
        <v>52</v>
      </c>
      <c r="C59" s="34" t="s">
        <v>53</v>
      </c>
      <c r="D59" s="19" t="s">
        <v>54</v>
      </c>
      <c r="E59" s="34">
        <v>611</v>
      </c>
      <c r="F59" s="8">
        <v>380000</v>
      </c>
      <c r="G59" s="8">
        <v>0</v>
      </c>
      <c r="H59" s="8">
        <v>0</v>
      </c>
      <c r="I59" s="12" t="s">
        <v>107</v>
      </c>
    </row>
    <row r="60" spans="1:9" ht="75.75" customHeight="1" x14ac:dyDescent="0.2">
      <c r="A60" s="35" t="s">
        <v>9</v>
      </c>
      <c r="B60" s="35" t="s">
        <v>55</v>
      </c>
      <c r="C60" s="36" t="s">
        <v>56</v>
      </c>
      <c r="D60" s="35" t="s">
        <v>54</v>
      </c>
      <c r="E60" s="19" t="s">
        <v>41</v>
      </c>
      <c r="F60" s="8">
        <v>40000</v>
      </c>
      <c r="G60" s="8">
        <v>0</v>
      </c>
      <c r="H60" s="8">
        <v>0</v>
      </c>
      <c r="I60" s="18" t="s">
        <v>136</v>
      </c>
    </row>
    <row r="61" spans="1:9" ht="71.25" customHeight="1" x14ac:dyDescent="0.2">
      <c r="A61" s="46">
        <v>909</v>
      </c>
      <c r="B61" s="47" t="s">
        <v>105</v>
      </c>
      <c r="C61" s="46" t="s">
        <v>106</v>
      </c>
      <c r="D61" s="44" t="s">
        <v>54</v>
      </c>
      <c r="E61" s="46">
        <v>611</v>
      </c>
      <c r="F61" s="40">
        <v>88831</v>
      </c>
      <c r="G61" s="40">
        <v>0</v>
      </c>
      <c r="H61" s="40">
        <v>0</v>
      </c>
      <c r="I61" s="48" t="s">
        <v>151</v>
      </c>
    </row>
    <row r="62" spans="1:9" ht="16.5" customHeight="1" x14ac:dyDescent="0.2">
      <c r="A62" s="92" t="s">
        <v>7</v>
      </c>
      <c r="B62" s="92"/>
      <c r="C62" s="92"/>
      <c r="D62" s="92"/>
      <c r="E62" s="92"/>
      <c r="F62" s="10">
        <f>SUM(F59:F61)</f>
        <v>508831</v>
      </c>
      <c r="G62" s="10">
        <f>SUM(G50:G60)</f>
        <v>0</v>
      </c>
      <c r="H62" s="10">
        <f>SUM(H50:H60)</f>
        <v>0</v>
      </c>
      <c r="I62" s="18"/>
    </row>
    <row r="63" spans="1:9" ht="16.5" customHeight="1" x14ac:dyDescent="0.2">
      <c r="A63" s="79" t="s">
        <v>115</v>
      </c>
      <c r="B63" s="79"/>
      <c r="C63" s="79"/>
      <c r="D63" s="79"/>
      <c r="E63" s="79"/>
      <c r="F63" s="79"/>
      <c r="G63" s="79"/>
      <c r="H63" s="79"/>
      <c r="I63" s="79"/>
    </row>
    <row r="64" spans="1:9" ht="34.5" customHeight="1" x14ac:dyDescent="0.2">
      <c r="A64" s="80" t="s">
        <v>8</v>
      </c>
      <c r="B64" s="80" t="s">
        <v>116</v>
      </c>
      <c r="C64" s="106" t="s">
        <v>49</v>
      </c>
      <c r="D64" s="80" t="s">
        <v>117</v>
      </c>
      <c r="E64" s="44" t="s">
        <v>41</v>
      </c>
      <c r="F64" s="40">
        <v>-1671204</v>
      </c>
      <c r="G64" s="40">
        <v>0</v>
      </c>
      <c r="H64" s="40">
        <v>0</v>
      </c>
      <c r="I64" s="59" t="s">
        <v>135</v>
      </c>
    </row>
    <row r="65" spans="1:9" ht="33.75" customHeight="1" x14ac:dyDescent="0.2">
      <c r="A65" s="81"/>
      <c r="B65" s="81"/>
      <c r="C65" s="107"/>
      <c r="D65" s="81"/>
      <c r="E65" s="44" t="s">
        <v>39</v>
      </c>
      <c r="F65" s="40">
        <v>-81240</v>
      </c>
      <c r="G65" s="40">
        <v>0</v>
      </c>
      <c r="H65" s="40">
        <v>0</v>
      </c>
      <c r="I65" s="59" t="s">
        <v>135</v>
      </c>
    </row>
    <row r="66" spans="1:9" ht="16.5" customHeight="1" x14ac:dyDescent="0.2">
      <c r="A66" s="103" t="s">
        <v>7</v>
      </c>
      <c r="B66" s="104"/>
      <c r="C66" s="104"/>
      <c r="D66" s="104"/>
      <c r="E66" s="105"/>
      <c r="F66" s="53">
        <f>F64+F65</f>
        <v>-1752444</v>
      </c>
      <c r="G66" s="53">
        <f t="shared" ref="G66:H66" si="0">G63+G64+G65</f>
        <v>0</v>
      </c>
      <c r="H66" s="53">
        <f t="shared" si="0"/>
        <v>0</v>
      </c>
      <c r="I66" s="48"/>
    </row>
    <row r="67" spans="1:9" ht="16.5" customHeight="1" x14ac:dyDescent="0.2">
      <c r="A67" s="92" t="s">
        <v>19</v>
      </c>
      <c r="B67" s="92"/>
      <c r="C67" s="92"/>
      <c r="D67" s="92"/>
      <c r="E67" s="92"/>
      <c r="F67" s="92"/>
      <c r="G67" s="92"/>
      <c r="H67" s="92"/>
      <c r="I67" s="92"/>
    </row>
    <row r="68" spans="1:9" ht="16.5" customHeight="1" x14ac:dyDescent="0.2">
      <c r="A68" s="75" t="s">
        <v>20</v>
      </c>
      <c r="B68" s="75" t="s">
        <v>57</v>
      </c>
      <c r="C68" s="77" t="s">
        <v>58</v>
      </c>
      <c r="D68" s="75" t="s">
        <v>27</v>
      </c>
      <c r="E68" s="19" t="s">
        <v>108</v>
      </c>
      <c r="F68" s="8">
        <v>-1000</v>
      </c>
      <c r="G68" s="8">
        <v>0</v>
      </c>
      <c r="H68" s="8">
        <v>0</v>
      </c>
      <c r="I68" s="100" t="s">
        <v>88</v>
      </c>
    </row>
    <row r="69" spans="1:9" ht="16.5" customHeight="1" x14ac:dyDescent="0.2">
      <c r="A69" s="110"/>
      <c r="B69" s="110"/>
      <c r="C69" s="111"/>
      <c r="D69" s="110"/>
      <c r="E69" s="19" t="s">
        <v>13</v>
      </c>
      <c r="F69" s="8">
        <v>-102439</v>
      </c>
      <c r="G69" s="8">
        <v>0</v>
      </c>
      <c r="H69" s="8">
        <v>0</v>
      </c>
      <c r="I69" s="101"/>
    </row>
    <row r="70" spans="1:9" ht="16.5" customHeight="1" x14ac:dyDescent="0.2">
      <c r="A70" s="110"/>
      <c r="B70" s="110"/>
      <c r="C70" s="111"/>
      <c r="D70" s="110"/>
      <c r="E70" s="19" t="s">
        <v>109</v>
      </c>
      <c r="F70" s="8">
        <v>-4000</v>
      </c>
      <c r="G70" s="8">
        <v>0</v>
      </c>
      <c r="H70" s="8">
        <v>0</v>
      </c>
      <c r="I70" s="101"/>
    </row>
    <row r="71" spans="1:9" ht="16.5" customHeight="1" x14ac:dyDescent="0.2">
      <c r="A71" s="76"/>
      <c r="B71" s="76"/>
      <c r="C71" s="78"/>
      <c r="D71" s="76"/>
      <c r="E71" s="19" t="s">
        <v>31</v>
      </c>
      <c r="F71" s="8">
        <v>-4000</v>
      </c>
      <c r="G71" s="8">
        <v>0</v>
      </c>
      <c r="H71" s="8">
        <v>0</v>
      </c>
      <c r="I71" s="102"/>
    </row>
    <row r="72" spans="1:9" ht="80.25" customHeight="1" x14ac:dyDescent="0.2">
      <c r="A72" s="19" t="s">
        <v>20</v>
      </c>
      <c r="B72" s="19" t="s">
        <v>21</v>
      </c>
      <c r="C72" s="15" t="s">
        <v>22</v>
      </c>
      <c r="D72" s="19" t="s">
        <v>23</v>
      </c>
      <c r="E72" s="19" t="s">
        <v>24</v>
      </c>
      <c r="F72" s="8">
        <v>-351723</v>
      </c>
      <c r="G72" s="8">
        <v>0</v>
      </c>
      <c r="H72" s="8">
        <v>0</v>
      </c>
      <c r="I72" s="20" t="s">
        <v>155</v>
      </c>
    </row>
    <row r="73" spans="1:9" ht="16.5" customHeight="1" x14ac:dyDescent="0.2">
      <c r="A73" s="93" t="s">
        <v>7</v>
      </c>
      <c r="B73" s="94"/>
      <c r="C73" s="94"/>
      <c r="D73" s="94"/>
      <c r="E73" s="95"/>
      <c r="F73" s="14">
        <f>SUM(F68:F72)</f>
        <v>-463162</v>
      </c>
      <c r="G73" s="14">
        <f>SUM(G72:G72)</f>
        <v>0</v>
      </c>
      <c r="H73" s="14">
        <f>SUM(H72:H72)</f>
        <v>0</v>
      </c>
      <c r="I73" s="18"/>
    </row>
    <row r="74" spans="1:9" ht="16.5" customHeight="1" x14ac:dyDescent="0.2">
      <c r="A74" s="96" t="s">
        <v>28</v>
      </c>
      <c r="B74" s="97"/>
      <c r="C74" s="97"/>
      <c r="D74" s="97"/>
      <c r="E74" s="97"/>
      <c r="F74" s="97"/>
      <c r="G74" s="97"/>
      <c r="H74" s="97"/>
      <c r="I74" s="98"/>
    </row>
    <row r="75" spans="1:9" ht="27" customHeight="1" x14ac:dyDescent="0.2">
      <c r="A75" s="75" t="s">
        <v>8</v>
      </c>
      <c r="B75" s="75" t="s">
        <v>141</v>
      </c>
      <c r="C75" s="77" t="s">
        <v>157</v>
      </c>
      <c r="D75" s="75" t="s">
        <v>122</v>
      </c>
      <c r="E75" s="19" t="s">
        <v>25</v>
      </c>
      <c r="F75" s="8">
        <v>37032</v>
      </c>
      <c r="G75" s="8">
        <v>0</v>
      </c>
      <c r="H75" s="8">
        <v>0</v>
      </c>
      <c r="I75" s="62" t="s">
        <v>142</v>
      </c>
    </row>
    <row r="76" spans="1:9" ht="27" customHeight="1" x14ac:dyDescent="0.2">
      <c r="A76" s="76"/>
      <c r="B76" s="76"/>
      <c r="C76" s="78"/>
      <c r="D76" s="76"/>
      <c r="E76" s="19" t="s">
        <v>15</v>
      </c>
      <c r="F76" s="8">
        <v>11184</v>
      </c>
      <c r="G76" s="8">
        <v>0</v>
      </c>
      <c r="H76" s="8">
        <v>0</v>
      </c>
      <c r="I76" s="63"/>
    </row>
    <row r="77" spans="1:9" ht="16.5" customHeight="1" x14ac:dyDescent="0.2">
      <c r="A77" s="75" t="s">
        <v>8</v>
      </c>
      <c r="B77" s="75" t="s">
        <v>139</v>
      </c>
      <c r="C77" s="77" t="s">
        <v>140</v>
      </c>
      <c r="D77" s="75" t="s">
        <v>122</v>
      </c>
      <c r="E77" s="19" t="s">
        <v>25</v>
      </c>
      <c r="F77" s="8">
        <v>141615</v>
      </c>
      <c r="G77" s="8">
        <v>0</v>
      </c>
      <c r="H77" s="8">
        <v>0</v>
      </c>
      <c r="I77" s="62" t="s">
        <v>143</v>
      </c>
    </row>
    <row r="78" spans="1:9" ht="16.5" customHeight="1" x14ac:dyDescent="0.2">
      <c r="A78" s="76"/>
      <c r="B78" s="76"/>
      <c r="C78" s="78"/>
      <c r="D78" s="76"/>
      <c r="E78" s="19" t="s">
        <v>15</v>
      </c>
      <c r="F78" s="8">
        <v>42768</v>
      </c>
      <c r="G78" s="8">
        <v>0</v>
      </c>
      <c r="H78" s="8">
        <v>0</v>
      </c>
      <c r="I78" s="63"/>
    </row>
    <row r="79" spans="1:9" ht="18.75" customHeight="1" x14ac:dyDescent="0.2">
      <c r="A79" s="26" t="s">
        <v>20</v>
      </c>
      <c r="B79" s="26" t="s">
        <v>60</v>
      </c>
      <c r="C79" s="27" t="s">
        <v>62</v>
      </c>
      <c r="D79" s="26" t="s">
        <v>59</v>
      </c>
      <c r="E79" s="19" t="s">
        <v>61</v>
      </c>
      <c r="F79" s="8">
        <v>-250000</v>
      </c>
      <c r="G79" s="8">
        <v>0</v>
      </c>
      <c r="H79" s="8">
        <v>0</v>
      </c>
      <c r="I79" s="31" t="s">
        <v>88</v>
      </c>
    </row>
    <row r="80" spans="1:9" ht="18.75" customHeight="1" x14ac:dyDescent="0.2">
      <c r="A80" s="75" t="s">
        <v>20</v>
      </c>
      <c r="B80" s="75" t="s">
        <v>139</v>
      </c>
      <c r="C80" s="77" t="s">
        <v>140</v>
      </c>
      <c r="D80" s="75" t="s">
        <v>27</v>
      </c>
      <c r="E80" s="19" t="s">
        <v>25</v>
      </c>
      <c r="F80" s="8">
        <v>274968</v>
      </c>
      <c r="G80" s="8">
        <v>0</v>
      </c>
      <c r="H80" s="8">
        <v>0</v>
      </c>
      <c r="I80" s="82"/>
    </row>
    <row r="81" spans="1:10" ht="18.75" customHeight="1" x14ac:dyDescent="0.2">
      <c r="A81" s="76"/>
      <c r="B81" s="76"/>
      <c r="C81" s="78"/>
      <c r="D81" s="76"/>
      <c r="E81" s="19" t="s">
        <v>15</v>
      </c>
      <c r="F81" s="8">
        <v>83040</v>
      </c>
      <c r="G81" s="8">
        <v>0</v>
      </c>
      <c r="H81" s="8">
        <v>0</v>
      </c>
      <c r="I81" s="83"/>
    </row>
    <row r="82" spans="1:10" ht="18.75" customHeight="1" x14ac:dyDescent="0.2">
      <c r="A82" s="75" t="s">
        <v>110</v>
      </c>
      <c r="B82" s="75" t="s">
        <v>112</v>
      </c>
      <c r="C82" s="77" t="s">
        <v>114</v>
      </c>
      <c r="D82" s="75" t="s">
        <v>27</v>
      </c>
      <c r="E82" s="19" t="s">
        <v>13</v>
      </c>
      <c r="F82" s="8">
        <v>-40000</v>
      </c>
      <c r="G82" s="8">
        <v>0</v>
      </c>
      <c r="H82" s="8">
        <v>0</v>
      </c>
      <c r="I82" s="109" t="s">
        <v>88</v>
      </c>
    </row>
    <row r="83" spans="1:10" ht="18.75" customHeight="1" x14ac:dyDescent="0.2">
      <c r="A83" s="76"/>
      <c r="B83" s="76"/>
      <c r="C83" s="78"/>
      <c r="D83" s="76"/>
      <c r="E83" s="19" t="s">
        <v>31</v>
      </c>
      <c r="F83" s="8">
        <v>-400</v>
      </c>
      <c r="G83" s="8">
        <v>0</v>
      </c>
      <c r="H83" s="8">
        <v>0</v>
      </c>
      <c r="I83" s="109"/>
    </row>
    <row r="84" spans="1:10" ht="18.75" customHeight="1" x14ac:dyDescent="0.2">
      <c r="A84" s="75" t="s">
        <v>110</v>
      </c>
      <c r="B84" s="75" t="s">
        <v>139</v>
      </c>
      <c r="C84" s="77" t="s">
        <v>140</v>
      </c>
      <c r="D84" s="75" t="s">
        <v>27</v>
      </c>
      <c r="E84" s="19" t="s">
        <v>25</v>
      </c>
      <c r="F84" s="8">
        <v>76214</v>
      </c>
      <c r="G84" s="8">
        <v>0</v>
      </c>
      <c r="H84" s="8">
        <v>0</v>
      </c>
      <c r="I84" s="82"/>
    </row>
    <row r="85" spans="1:10" ht="18.75" customHeight="1" x14ac:dyDescent="0.2">
      <c r="A85" s="76"/>
      <c r="B85" s="76"/>
      <c r="C85" s="78"/>
      <c r="D85" s="76"/>
      <c r="E85" s="19" t="s">
        <v>15</v>
      </c>
      <c r="F85" s="8">
        <v>23017</v>
      </c>
      <c r="G85" s="8">
        <v>0</v>
      </c>
      <c r="H85" s="8">
        <v>0</v>
      </c>
      <c r="I85" s="83"/>
    </row>
    <row r="86" spans="1:10" ht="32.25" customHeight="1" x14ac:dyDescent="0.2">
      <c r="A86" s="35" t="s">
        <v>111</v>
      </c>
      <c r="B86" s="35" t="s">
        <v>112</v>
      </c>
      <c r="C86" s="36" t="s">
        <v>114</v>
      </c>
      <c r="D86" s="35" t="s">
        <v>113</v>
      </c>
      <c r="E86" s="19" t="s">
        <v>31</v>
      </c>
      <c r="F86" s="8">
        <v>-400</v>
      </c>
      <c r="G86" s="8">
        <v>0</v>
      </c>
      <c r="H86" s="8">
        <v>0</v>
      </c>
      <c r="I86" s="52" t="s">
        <v>88</v>
      </c>
    </row>
    <row r="87" spans="1:10" ht="25.5" customHeight="1" x14ac:dyDescent="0.2">
      <c r="A87" s="75" t="s">
        <v>111</v>
      </c>
      <c r="B87" s="75" t="s">
        <v>141</v>
      </c>
      <c r="C87" s="77" t="s">
        <v>157</v>
      </c>
      <c r="D87" s="75" t="s">
        <v>113</v>
      </c>
      <c r="E87" s="19" t="s">
        <v>25</v>
      </c>
      <c r="F87" s="8">
        <v>25697</v>
      </c>
      <c r="G87" s="8">
        <v>0</v>
      </c>
      <c r="H87" s="8">
        <v>0</v>
      </c>
      <c r="I87" s="62" t="s">
        <v>142</v>
      </c>
    </row>
    <row r="88" spans="1:10" ht="25.5" customHeight="1" x14ac:dyDescent="0.2">
      <c r="A88" s="76"/>
      <c r="B88" s="76"/>
      <c r="C88" s="78"/>
      <c r="D88" s="76"/>
      <c r="E88" s="19" t="s">
        <v>15</v>
      </c>
      <c r="F88" s="8">
        <v>7760</v>
      </c>
      <c r="G88" s="8">
        <v>0</v>
      </c>
      <c r="H88" s="8">
        <v>0</v>
      </c>
      <c r="I88" s="63"/>
    </row>
    <row r="89" spans="1:10" ht="25.5" customHeight="1" x14ac:dyDescent="0.2">
      <c r="A89" s="75" t="s">
        <v>9</v>
      </c>
      <c r="B89" s="75" t="s">
        <v>141</v>
      </c>
      <c r="C89" s="77" t="s">
        <v>157</v>
      </c>
      <c r="D89" s="75" t="s">
        <v>14</v>
      </c>
      <c r="E89" s="19" t="s">
        <v>25</v>
      </c>
      <c r="F89" s="8">
        <v>717609</v>
      </c>
      <c r="G89" s="8">
        <v>0</v>
      </c>
      <c r="H89" s="8">
        <v>0</v>
      </c>
      <c r="I89" s="62" t="s">
        <v>142</v>
      </c>
    </row>
    <row r="90" spans="1:10" ht="25.5" customHeight="1" x14ac:dyDescent="0.2">
      <c r="A90" s="76"/>
      <c r="B90" s="76"/>
      <c r="C90" s="78"/>
      <c r="D90" s="76"/>
      <c r="E90" s="19" t="s">
        <v>15</v>
      </c>
      <c r="F90" s="8">
        <v>216718</v>
      </c>
      <c r="G90" s="8">
        <v>0</v>
      </c>
      <c r="H90" s="8">
        <v>0</v>
      </c>
      <c r="I90" s="63"/>
    </row>
    <row r="91" spans="1:10" ht="19.5" customHeight="1" x14ac:dyDescent="0.2">
      <c r="A91" s="75" t="s">
        <v>9</v>
      </c>
      <c r="B91" s="75" t="s">
        <v>139</v>
      </c>
      <c r="C91" s="77" t="s">
        <v>140</v>
      </c>
      <c r="D91" s="75" t="s">
        <v>14</v>
      </c>
      <c r="E91" s="19" t="s">
        <v>25</v>
      </c>
      <c r="F91" s="8">
        <v>32549</v>
      </c>
      <c r="G91" s="8">
        <v>0</v>
      </c>
      <c r="H91" s="8">
        <v>0</v>
      </c>
      <c r="I91" s="62" t="s">
        <v>143</v>
      </c>
    </row>
    <row r="92" spans="1:10" ht="19.5" customHeight="1" x14ac:dyDescent="0.2">
      <c r="A92" s="76"/>
      <c r="B92" s="76"/>
      <c r="C92" s="78"/>
      <c r="D92" s="76"/>
      <c r="E92" s="19" t="s">
        <v>15</v>
      </c>
      <c r="F92" s="8">
        <v>9829</v>
      </c>
      <c r="G92" s="8">
        <v>0</v>
      </c>
      <c r="H92" s="8">
        <v>0</v>
      </c>
      <c r="I92" s="63"/>
    </row>
    <row r="93" spans="1:10" ht="16.5" customHeight="1" x14ac:dyDescent="0.2">
      <c r="A93" s="92" t="s">
        <v>29</v>
      </c>
      <c r="B93" s="92"/>
      <c r="C93" s="92"/>
      <c r="D93" s="92"/>
      <c r="E93" s="92"/>
      <c r="F93" s="10">
        <f>SUM(F75:F92)</f>
        <v>1409200</v>
      </c>
      <c r="G93" s="10">
        <f>SUM(G72:G86)</f>
        <v>0</v>
      </c>
      <c r="H93" s="10">
        <f>SUM(H72:H86)</f>
        <v>0</v>
      </c>
      <c r="I93" s="22"/>
    </row>
    <row r="94" spans="1:10" ht="14.45" customHeight="1" x14ac:dyDescent="0.2">
      <c r="A94" s="91" t="s">
        <v>6</v>
      </c>
      <c r="B94" s="91"/>
      <c r="C94" s="91"/>
      <c r="D94" s="91"/>
      <c r="E94" s="91"/>
      <c r="F94" s="9">
        <f>F37+F57+F62+F66+F73+F93</f>
        <v>-8491776.75</v>
      </c>
      <c r="G94" s="9">
        <f>G37+G73+G93</f>
        <v>0</v>
      </c>
      <c r="H94" s="9">
        <f>H37+H73+H93</f>
        <v>0</v>
      </c>
      <c r="I94" s="11"/>
    </row>
    <row r="96" spans="1:10" s="3" customFormat="1" ht="15.75" customHeight="1" x14ac:dyDescent="0.2">
      <c r="A96" s="13"/>
      <c r="B96" s="4"/>
      <c r="C96" s="6"/>
      <c r="D96" s="5"/>
      <c r="E96" s="4"/>
      <c r="F96" s="7"/>
      <c r="G96" s="7"/>
      <c r="H96" s="7"/>
      <c r="I96" s="6"/>
      <c r="J96" s="2"/>
    </row>
    <row r="97" spans="1:10" s="3" customFormat="1" x14ac:dyDescent="0.2">
      <c r="A97" s="13"/>
      <c r="B97" s="4"/>
      <c r="C97" s="6"/>
      <c r="D97" s="5"/>
      <c r="E97" s="4"/>
      <c r="F97" s="7"/>
      <c r="G97" s="7"/>
      <c r="H97" s="7"/>
      <c r="I97" s="6"/>
      <c r="J97" s="2"/>
    </row>
    <row r="98" spans="1:10" s="3" customFormat="1" x14ac:dyDescent="0.2">
      <c r="A98" s="13"/>
      <c r="B98" s="4"/>
      <c r="C98" s="6"/>
      <c r="D98" s="5"/>
      <c r="E98" s="4"/>
      <c r="F98" s="7"/>
      <c r="G98" s="7"/>
      <c r="H98" s="7"/>
      <c r="I98" s="6"/>
      <c r="J98" s="2"/>
    </row>
    <row r="99" spans="1:10" s="3" customFormat="1" x14ac:dyDescent="0.2">
      <c r="A99" s="13"/>
      <c r="B99" s="4"/>
      <c r="C99" s="6"/>
      <c r="D99" s="5"/>
      <c r="E99" s="4"/>
      <c r="F99" s="7"/>
      <c r="G99" s="7"/>
      <c r="H99" s="7"/>
      <c r="I99" s="6"/>
      <c r="J99" s="2"/>
    </row>
    <row r="100" spans="1:10" s="3" customFormat="1" x14ac:dyDescent="0.2">
      <c r="A100" s="13"/>
      <c r="B100" s="4"/>
      <c r="C100" s="6"/>
      <c r="D100" s="5"/>
      <c r="E100" s="4"/>
      <c r="F100" s="7"/>
      <c r="G100" s="7"/>
      <c r="H100" s="7"/>
      <c r="I100" s="6"/>
      <c r="J100" s="2"/>
    </row>
  </sheetData>
  <mergeCells count="129">
    <mergeCell ref="A91:A92"/>
    <mergeCell ref="B91:B92"/>
    <mergeCell ref="C91:C92"/>
    <mergeCell ref="D91:D92"/>
    <mergeCell ref="I91:I92"/>
    <mergeCell ref="A89:A90"/>
    <mergeCell ref="B89:B90"/>
    <mergeCell ref="C89:C90"/>
    <mergeCell ref="D89:D90"/>
    <mergeCell ref="I89:I90"/>
    <mergeCell ref="A87:A88"/>
    <mergeCell ref="B87:B88"/>
    <mergeCell ref="C87:C88"/>
    <mergeCell ref="D87:D88"/>
    <mergeCell ref="I87:I88"/>
    <mergeCell ref="A84:A85"/>
    <mergeCell ref="B84:B85"/>
    <mergeCell ref="C84:C85"/>
    <mergeCell ref="D84:D85"/>
    <mergeCell ref="I84:I85"/>
    <mergeCell ref="C77:C78"/>
    <mergeCell ref="D77:D78"/>
    <mergeCell ref="I77:I78"/>
    <mergeCell ref="A75:A76"/>
    <mergeCell ref="B75:B76"/>
    <mergeCell ref="C75:C76"/>
    <mergeCell ref="D75:D76"/>
    <mergeCell ref="I75:I76"/>
    <mergeCell ref="A21:A22"/>
    <mergeCell ref="B21:B22"/>
    <mergeCell ref="C21:C22"/>
    <mergeCell ref="D32:D35"/>
    <mergeCell ref="I32:I35"/>
    <mergeCell ref="D28:D29"/>
    <mergeCell ref="A39:A42"/>
    <mergeCell ref="B39:B42"/>
    <mergeCell ref="I16:I18"/>
    <mergeCell ref="A6:A9"/>
    <mergeCell ref="B6:B9"/>
    <mergeCell ref="C6:C9"/>
    <mergeCell ref="D6:D9"/>
    <mergeCell ref="I6:I7"/>
    <mergeCell ref="I13:I15"/>
    <mergeCell ref="A10:A12"/>
    <mergeCell ref="B10:B12"/>
    <mergeCell ref="C10:C12"/>
    <mergeCell ref="D10:D12"/>
    <mergeCell ref="I10:I12"/>
    <mergeCell ref="A13:A15"/>
    <mergeCell ref="B13:B15"/>
    <mergeCell ref="C13:C15"/>
    <mergeCell ref="D13:D15"/>
    <mergeCell ref="D16:D18"/>
    <mergeCell ref="A16:A18"/>
    <mergeCell ref="B16:B18"/>
    <mergeCell ref="C16:C18"/>
    <mergeCell ref="A94:E94"/>
    <mergeCell ref="A37:E37"/>
    <mergeCell ref="A93:E93"/>
    <mergeCell ref="A67:I67"/>
    <mergeCell ref="A73:E73"/>
    <mergeCell ref="A74:I74"/>
    <mergeCell ref="A38:I38"/>
    <mergeCell ref="A57:E57"/>
    <mergeCell ref="A58:I58"/>
    <mergeCell ref="I68:I71"/>
    <mergeCell ref="D64:D65"/>
    <mergeCell ref="A66:E66"/>
    <mergeCell ref="A50:A51"/>
    <mergeCell ref="B50:B51"/>
    <mergeCell ref="C50:C51"/>
    <mergeCell ref="C64:C65"/>
    <mergeCell ref="I39:I42"/>
    <mergeCell ref="I82:I83"/>
    <mergeCell ref="A62:E62"/>
    <mergeCell ref="A68:A71"/>
    <mergeCell ref="B68:B71"/>
    <mergeCell ref="C68:C71"/>
    <mergeCell ref="D68:D71"/>
    <mergeCell ref="A82:A83"/>
    <mergeCell ref="A5:I5"/>
    <mergeCell ref="A1:I1"/>
    <mergeCell ref="A2:A4"/>
    <mergeCell ref="B2:B4"/>
    <mergeCell ref="C2:C4"/>
    <mergeCell ref="D2:D4"/>
    <mergeCell ref="E2:E4"/>
    <mergeCell ref="F2:F4"/>
    <mergeCell ref="G2:G4"/>
    <mergeCell ref="H2:H4"/>
    <mergeCell ref="I2:I4"/>
    <mergeCell ref="B82:B83"/>
    <mergeCell ref="C82:C83"/>
    <mergeCell ref="D82:D83"/>
    <mergeCell ref="A63:I63"/>
    <mergeCell ref="A64:A65"/>
    <mergeCell ref="B64:B65"/>
    <mergeCell ref="I54:I55"/>
    <mergeCell ref="A43:A44"/>
    <mergeCell ref="B43:B44"/>
    <mergeCell ref="C43:C44"/>
    <mergeCell ref="D43:D44"/>
    <mergeCell ref="I43:I44"/>
    <mergeCell ref="D50:D51"/>
    <mergeCell ref="A54:A55"/>
    <mergeCell ref="B54:B55"/>
    <mergeCell ref="C54:C55"/>
    <mergeCell ref="D54:D55"/>
    <mergeCell ref="I80:I81"/>
    <mergeCell ref="A80:A81"/>
    <mergeCell ref="B80:B81"/>
    <mergeCell ref="C80:C81"/>
    <mergeCell ref="D80:D81"/>
    <mergeCell ref="A77:A78"/>
    <mergeCell ref="B77:B78"/>
    <mergeCell ref="I19:I20"/>
    <mergeCell ref="C39:C42"/>
    <mergeCell ref="D39:D42"/>
    <mergeCell ref="A28:A29"/>
    <mergeCell ref="B28:B29"/>
    <mergeCell ref="C28:C29"/>
    <mergeCell ref="A32:A35"/>
    <mergeCell ref="B32:B35"/>
    <mergeCell ref="C32:C35"/>
    <mergeCell ref="A19:A20"/>
    <mergeCell ref="B19:B20"/>
    <mergeCell ref="C19:C20"/>
    <mergeCell ref="D19:D20"/>
    <mergeCell ref="D21:D22"/>
  </mergeCells>
  <pageMargins left="0.11811023622047245" right="0.11811023622047245" top="0.39370078740157483" bottom="7.874015748031496E-2" header="0" footer="0"/>
  <pageSetup paperSize="9" scale="58" firstPageNumber="5"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 </vt:lpstr>
      <vt:lpstr>'Table1 '!Заголовки_для_печати</vt:lpstr>
      <vt:lpstr>'Table1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2024-12-10T08:03:28Z</dcterms:modified>
</cp:coreProperties>
</file>