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85" windowWidth="14805" windowHeight="7830"/>
  </bookViews>
  <sheets>
    <sheet name="Table1 " sheetId="2" r:id="rId1"/>
  </sheets>
  <definedNames>
    <definedName name="_xlnm._FilterDatabase" localSheetId="0" hidden="1">'Table1 '!$A$4:$I$46</definedName>
    <definedName name="_xlnm.Print_Titles" localSheetId="0">'Table1 '!$2:$4</definedName>
    <definedName name="_xlnm.Print_Area" localSheetId="0">'Table1 '!$A$1:$I$46</definedName>
  </definedNames>
  <calcPr calcId="145621"/>
</workbook>
</file>

<file path=xl/calcChain.xml><?xml version="1.0" encoding="utf-8"?>
<calcChain xmlns="http://schemas.openxmlformats.org/spreadsheetml/2006/main">
  <c r="G19" i="2" l="1"/>
  <c r="H19" i="2"/>
  <c r="F19" i="2" l="1"/>
  <c r="H39" i="2" l="1"/>
  <c r="G39" i="2"/>
  <c r="F39" i="2"/>
  <c r="H45" i="2" l="1"/>
  <c r="G45" i="2"/>
  <c r="F45" i="2"/>
  <c r="H42" i="2"/>
  <c r="G42" i="2"/>
  <c r="F42" i="2"/>
  <c r="H35" i="2" l="1"/>
  <c r="G35" i="2"/>
  <c r="F35" i="2"/>
  <c r="G29" i="2" l="1"/>
  <c r="G46" i="2" s="1"/>
  <c r="H29" i="2"/>
  <c r="H46" i="2" s="1"/>
  <c r="F29" i="2"/>
  <c r="F46" i="2" l="1"/>
</calcChain>
</file>

<file path=xl/sharedStrings.xml><?xml version="1.0" encoding="utf-8"?>
<sst xmlns="http://schemas.openxmlformats.org/spreadsheetml/2006/main" count="146" uniqueCount="115">
  <si>
    <t>ГРБС</t>
  </si>
  <si>
    <t>НР (код)</t>
  </si>
  <si>
    <t>НР (наименование)</t>
  </si>
  <si>
    <t>Рз Пр</t>
  </si>
  <si>
    <t>ВР</t>
  </si>
  <si>
    <t>Пояснение</t>
  </si>
  <si>
    <t>ИТОГО</t>
  </si>
  <si>
    <t>ИТОГО по муниципальной программе</t>
  </si>
  <si>
    <t>2025 год</t>
  </si>
  <si>
    <t xml:space="preserve"> Обеспечение реализации полномочий высшего исполнительного органа муниципальной власти Карачевского муниципального района Брянской области </t>
  </si>
  <si>
    <t xml:space="preserve"> Развитие образования Карачевского муниципального района Брянской области </t>
  </si>
  <si>
    <t>244</t>
  </si>
  <si>
    <t>0709</t>
  </si>
  <si>
    <t>2026 год</t>
  </si>
  <si>
    <t>Корректировка расходной части бюджета Карачевского муниципального района Брянской области в 2025 - 2027 годах</t>
  </si>
  <si>
    <t>2027 год</t>
  </si>
  <si>
    <t>Развитие культуры Карачевского муниципального района Брянской области</t>
  </si>
  <si>
    <t>0801</t>
  </si>
  <si>
    <t>Библиотеки</t>
  </si>
  <si>
    <t>0341180450</t>
  </si>
  <si>
    <t>0341180480</t>
  </si>
  <si>
    <t>0341382410</t>
  </si>
  <si>
    <t>Дворцы и дома культуры, клубы, выставочные залы</t>
  </si>
  <si>
    <t>Мероприятия по охране, сохранению и популяризации культурного наследия</t>
  </si>
  <si>
    <t>0142180930</t>
  </si>
  <si>
    <t>0113</t>
  </si>
  <si>
    <t>0142180950</t>
  </si>
  <si>
    <t>0412</t>
  </si>
  <si>
    <t>Эксплуатация и содержание имущества, находящегося в муниципальной собственности, арендованного недвижимого имущества</t>
  </si>
  <si>
    <t xml:space="preserve"> Разработка и внесение изменений в схему территориального планирования</t>
  </si>
  <si>
    <t>014519Д040</t>
  </si>
  <si>
    <t>0409</t>
  </si>
  <si>
    <t>01451SД040</t>
  </si>
  <si>
    <t>243</t>
  </si>
  <si>
    <t>0146180720</t>
  </si>
  <si>
    <t xml:space="preserve"> Обеспечение сохранности автомобильных дорог местного значения и условий безопасности движения по ним</t>
  </si>
  <si>
    <t xml:space="preserve"> Учреждения, обеспечивающие деятельность органов местного самоуправления и муниципальных учреждений</t>
  </si>
  <si>
    <t>Обеспечение сохранности автомобильных дорог местного значения и условий безопасности движения по ним</t>
  </si>
  <si>
    <t>0310</t>
  </si>
  <si>
    <t>0147180700</t>
  </si>
  <si>
    <t xml:space="preserve"> Единые дежурно-диспетчерские службы</t>
  </si>
  <si>
    <t>Руководство и управление в сфере установленных функций органов местного самоуправления</t>
  </si>
  <si>
    <t>0141180040</t>
  </si>
  <si>
    <t>0104</t>
  </si>
  <si>
    <t xml:space="preserve"> Управление муниципальными финансами Карачевского муниципального района Брянской области</t>
  </si>
  <si>
    <t>009</t>
  </si>
  <si>
    <t>0541283020</t>
  </si>
  <si>
    <t>Поддержка мер по обеспечению сбалансированности бюджетов поселений</t>
  </si>
  <si>
    <t>1403</t>
  </si>
  <si>
    <t>540</t>
  </si>
  <si>
    <t>Непрограммная деятельность</t>
  </si>
  <si>
    <t>ИТОГО по непрограммной деятельности</t>
  </si>
  <si>
    <t>909</t>
  </si>
  <si>
    <t>0600010120</t>
  </si>
  <si>
    <t>1006</t>
  </si>
  <si>
    <t>321</t>
  </si>
  <si>
    <t>Резервный фонд Правительства Брянской области</t>
  </si>
  <si>
    <t>0145281740</t>
  </si>
  <si>
    <t>0502</t>
  </si>
  <si>
    <t xml:space="preserve"> Мероприятия в сфере коммунального хозяйства</t>
  </si>
  <si>
    <t xml:space="preserve">Увеличение ассигнований на капитальный ремонт дороги местного значения "Орел - Брянск" - Бабинка Гослесфонд, РЖД (д. Бабинка) из обл. бюджета 16216134,74 рубля, из мест. бюджета 501529,94 рублей (дорога проторгована в 2023 году перенесены остатки с 2024 года). </t>
  </si>
  <si>
    <t>Увеличение ассигнований на установление охранных зон и зоны охраняемого природного ландшафта  трех объектов историко-культурного наследия (памятников Воинской Славы) муниципальный контракт №44-БР от 03.05.2024.</t>
  </si>
  <si>
    <t>Увеличение ассигнований для выполнения работ по разработке проектов по внесению изменений в генеральные планы и правила землепользования и застройки двух сельских поселений Карачевского района.</t>
  </si>
  <si>
    <t>Увеличение ассигнований для выполнения работ по разработке программ комплексного развития систем коммунальной инфраструктуры трех сельских поселений Карачевского района (сельские поселения: Ревенское, Дроновское, Песоченское).</t>
  </si>
  <si>
    <t>Предоставление выплаты двенадцати гражданам, жилые помещения которых повреждены, на осуществление капитального ремонта поврежденных двенадцати жилых помещений находящихся в собственности граждан 1989900,97 рублей и выплата семи гражданам финансовой помощи на ремонт (восстановление) поврежденных (утраченных) хозяйственных построек, находящихся на территории семи домовладений 74157,80 рублей.</t>
  </si>
  <si>
    <t>Перераспределение ассигнований на возмещение сотруднику мед. осмотра при приеме на работу.</t>
  </si>
  <si>
    <t>0147181210</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</si>
  <si>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</si>
  <si>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0309</t>
  </si>
  <si>
    <t>002</t>
  </si>
  <si>
    <t>0241280300</t>
  </si>
  <si>
    <t>0701</t>
  </si>
  <si>
    <t>611</t>
  </si>
  <si>
    <t>612</t>
  </si>
  <si>
    <t>0241280310</t>
  </si>
  <si>
    <t>0702</t>
  </si>
  <si>
    <t>Дошкольные образовательные организации</t>
  </si>
  <si>
    <t xml:space="preserve"> Общеобразовательные организации</t>
  </si>
  <si>
    <t>0241280320</t>
  </si>
  <si>
    <t>0703</t>
  </si>
  <si>
    <t>0241282350</t>
  </si>
  <si>
    <t>Организация питания в образовательных организациях</t>
  </si>
  <si>
    <t>Организации дополнительного образования</t>
  </si>
  <si>
    <t>02414S4790</t>
  </si>
  <si>
    <t xml:space="preserve"> Развитие физической культуры и спорта Карачевского муниципального района Брянской области</t>
  </si>
  <si>
    <t>0441180320</t>
  </si>
  <si>
    <t>1103</t>
  </si>
  <si>
    <t>Увеличение ассигнований на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</si>
  <si>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Увеличение ассигнований на ремонт автомобильной дороги по ул. Куташенка в с. Ружное Карачевского района Брянской области.</t>
  </si>
  <si>
    <t xml:space="preserve"> Мероприятия по проведению оздоровительной кампании детей</t>
  </si>
  <si>
    <t xml:space="preserve">Увеличение ассигнований МБДОУ ДЕТСКИЙ САД КОМБИНИРОВАННОГО ВИДА № 8 "СВЕТЛЯЧОК" Г. КАРАЧЕВА на ремонт дорожек 2000000,00 рублей, на экспертизу сметы 50000,00; 
МБДОУ ДЕТСКИЙ САД №11 "ЖУРАВЛИК" Г. КАРАЧЕВА на ремонт полов 200170,00 рублей, на ремонт дорожек 1322092,00. </t>
  </si>
  <si>
    <t>Увеличение ассигнований на укрепление материально-технической базы общеобразовательных организаций:
МБОУ СОШ № 4 Г. КАРАЧЕВА ИМ. С. П. ЛОСКУТОВА замена входных дверей 146000,00, замена оконных блоков 482000,00;
МБОУ "СОШ ИМЕНИ А.М. ГОРЬКОГО" Г. КАРАЧЕВА БРЯНСКОЙ ОБЛ. ПСД для капитального ремонта 795537,00, экспертиза сметы 150000,00;
МБОУ БЕРЕЗОВСКАЯ СОШ КАРАЧЕВСКОГО РАЙОНА БРЯНСКОЙ ОБЛАСТИ ремонт полов в учебных кабинетах 349257,00;
МБОУ ВЕЛЬЯМИНОВСКАЯ СОШ ИМ. Л.С.ФИЛИНА капитальный ремонт спортзала 3083303,00, ПСД 55000,00, экспертиза сметы 28000,00;
МБОУ ТРЫКОВСКАЯ СОШ КАРАЧЕВСКОГО РАЙОНА БРЯНСКОЙ ОБЛАСТИ ремонт пола в спортзале 1892420,00.</t>
  </si>
  <si>
    <t>Увеличение ассигнований на питание учащихся в связи с увеличением стоимости питания с 4 до 10 рублей.</t>
  </si>
  <si>
    <t xml:space="preserve">Увеличение ассигнований на оздоровительную кампанию в связи с увеличением численности детей. </t>
  </si>
  <si>
    <t>Увеличение ассигнований МБУ ДО Карачевская СШ на приобретение спортивного инвентаря по проверки прокуратуры 2000400,00, на экспертизу сметы на ремонт спортзала 24390,00, на установку системы оповещения 135000,00.</t>
  </si>
  <si>
    <t>Увеличение ассигнований на командировочные расходы.</t>
  </si>
  <si>
    <t>Увеличение ассигнований на ремонт входа ФМС (восточный фасад) здания МБУК "Карачевский РДК" в сумме 505630,00 и филиалу Дроновский СДК на замену оконных блоков 193000,00 и установку двух входных дверей и двери в котельную 131400,00.</t>
  </si>
  <si>
    <t>Увеличение ассигнований Вельяминовскому сельскому поселению 800000,00 рублей, Верхопольскому сельскому поселению 245826,00 рублей, Мылинскому сельскому поселению 490000,00, Песоченскому сельскому поселению 600000,00 рублей на работы по обустройству мест (площадок) накопления ТКО в рамках исполнения представления Природоохранной прокуратуры Брянской области. Увеличение ассигнований Бошинскому сельскому поселению 1730000,00 рублей на обустройство мест (площадок) накопления ТКО 850000,00 рублей, на софинансирование программы "Обеспечение комплексного развития сельских территорий (Благоустройство сельских территорий)" 810000,00 рублей, на осуществление строительного контроля 70000,00 рублей.</t>
  </si>
  <si>
    <t>Увеличение ассигнований на содержание МБУ ДО Карачевская СШ.</t>
  </si>
  <si>
    <t>Увеличение ассигнований на содержание МБУК "Карачевский РДК".</t>
  </si>
  <si>
    <t xml:space="preserve">Увеличение ассигнований на содержание МБУК Карачевская межпоселенческая районная библиотека им. Баранских Н.Н. и Н.В. </t>
  </si>
  <si>
    <t>Увеличение ассигнований на содержание организаций дополнительного образования.</t>
  </si>
  <si>
    <t>Увеличение ассигнований на содержание  общеобразовательных организаций.</t>
  </si>
  <si>
    <t xml:space="preserve">Увеличение ассигнований на содержание дошкольных образовательных организаций. </t>
  </si>
  <si>
    <t>Увеличение ассигнований на содержание МКУ "ХЭК".</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</si>
  <si>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</si>
  <si>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0141216723</t>
  </si>
  <si>
    <t>1004</t>
  </si>
  <si>
    <t>Увеличение ассигнований на проведение работ по обустройству туалета в здании, расположенное по адресу: Брянская обл. Карачевский р-н д. Мылинка ул. Советская д. 64, находящееся в муниципальной собственности.</t>
  </si>
  <si>
    <t>414</t>
  </si>
  <si>
    <t>Увеличение ассигнований на услуги по согласованию проектно-сметной документации пересечение и параллельное следование с распределительными газопроводами объекта: "Реконструкция системы водоснабжения в д. Гощь Карачевского района Брянской области".</t>
  </si>
  <si>
    <t>Увеличение ассигнований МБУ ДО ДДТ ремонт цоколя здания и экспертиза сметы.</t>
  </si>
  <si>
    <t>Увеличение ассигнований на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</si>
  <si>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112</t>
  </si>
  <si>
    <t>119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</si>
</sst>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Times New Roman"/>
    </font>
    <font>
      <sz val="10"/>
      <color rgb="FF000000"/>
      <name val="Times New Roman"/>
      <family val="1"/>
      <charset val="204"/>
    </font>
    <font>
      <b/>
      <sz val="10"/>
      <color rgb="FF000000"/>
      <name val="Arial Cyr"/>
    </font>
    <font>
      <b/>
      <sz val="12"/>
      <color rgb="FF000000"/>
      <name val="Times New Roman"/>
      <family val="1"/>
      <charset val="204"/>
    </font>
    <font>
      <sz val="12"/>
      <color rgb="FF000000"/>
      <name val="Times New Roman"/>
      <family val="1"/>
      <charset val="204"/>
    </font>
    <font>
      <sz val="10"/>
      <color rgb="FF000000"/>
      <name val="Arial Cyr"/>
    </font>
    <font>
      <sz val="12"/>
      <color theme="1"/>
      <name val="Times New Roman"/>
      <family val="1"/>
      <charset val="204"/>
    </font>
    <font>
      <sz val="12"/>
      <color rgb="FF000000"/>
      <name val="Trebuchet MS"/>
      <family val="2"/>
      <charset val="204"/>
    </font>
    <font>
      <b/>
      <sz val="13"/>
      <color rgb="FF000000"/>
      <name val="Times New Roman"/>
      <family val="1"/>
      <charset val="204"/>
    </font>
    <font>
      <sz val="13"/>
      <color rgb="FF000000"/>
      <name val="Times New Roman"/>
      <family val="1"/>
      <charset val="204"/>
    </font>
    <font>
      <sz val="13"/>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bgColor rgb="FFF5F5F5"/>
      </patternFill>
    </fill>
    <fill>
      <patternFill patternType="solid">
        <fgColor theme="0"/>
        <bgColor rgb="FFD8E4BC"/>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8">
    <xf numFmtId="0" fontId="0" fillId="0" borderId="0">
      <alignment vertical="top" wrapText="1"/>
    </xf>
    <xf numFmtId="0" fontId="1" fillId="0" borderId="0">
      <alignment vertical="top" wrapText="1"/>
    </xf>
    <xf numFmtId="0" fontId="2" fillId="0" borderId="3">
      <alignment vertical="top" wrapText="1"/>
    </xf>
    <xf numFmtId="0" fontId="1" fillId="0" borderId="0">
      <alignment vertical="top" wrapText="1"/>
    </xf>
    <xf numFmtId="9" fontId="1" fillId="0" borderId="0" applyFont="0" applyFill="0" applyBorder="0" applyAlignment="0" applyProtection="0"/>
    <xf numFmtId="1" fontId="5" fillId="0" borderId="3">
      <alignment horizontal="center" vertical="top" shrinkToFit="1"/>
    </xf>
    <xf numFmtId="1" fontId="5" fillId="0" borderId="3">
      <alignment horizontal="center" vertical="top" shrinkToFit="1"/>
    </xf>
    <xf numFmtId="0" fontId="2" fillId="0" borderId="3">
      <alignment vertical="top" wrapText="1"/>
    </xf>
  </cellStyleXfs>
  <cellXfs count="84">
    <xf numFmtId="0" fontId="0" fillId="0" borderId="0" xfId="0" applyFont="1" applyFill="1" applyAlignment="1">
      <alignment vertical="top" wrapText="1"/>
    </xf>
    <xf numFmtId="0" fontId="4" fillId="2" borderId="0" xfId="0" applyFont="1" applyFill="1" applyAlignment="1">
      <alignment vertical="top" wrapText="1"/>
    </xf>
    <xf numFmtId="49" fontId="4" fillId="2" borderId="0" xfId="0" applyNumberFormat="1" applyFont="1" applyFill="1" applyAlignment="1">
      <alignment vertical="top" wrapText="1"/>
    </xf>
    <xf numFmtId="49" fontId="4" fillId="2" borderId="0" xfId="0" applyNumberFormat="1" applyFont="1" applyFill="1" applyAlignment="1">
      <alignment horizontal="center" vertical="top" wrapText="1"/>
    </xf>
    <xf numFmtId="0" fontId="4" fillId="2" borderId="0" xfId="0" applyFont="1" applyFill="1" applyAlignment="1">
      <alignment horizontal="left" vertical="top" wrapText="1"/>
    </xf>
    <xf numFmtId="4" fontId="4" fillId="2" borderId="0" xfId="0" applyNumberFormat="1" applyFont="1" applyFill="1" applyAlignment="1">
      <alignment vertical="top" wrapText="1"/>
    </xf>
    <xf numFmtId="4" fontId="4" fillId="0" borderId="1"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wrapText="1"/>
    </xf>
    <xf numFmtId="4" fontId="3" fillId="4" borderId="1" xfId="0" applyNumberFormat="1" applyFont="1" applyFill="1" applyBorder="1" applyAlignment="1">
      <alignment horizontal="center" vertical="top" wrapText="1"/>
    </xf>
    <xf numFmtId="0" fontId="3" fillId="2"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2" borderId="0" xfId="0" applyFont="1" applyFill="1" applyAlignment="1">
      <alignment horizontal="center" vertical="center" wrapText="1"/>
    </xf>
    <xf numFmtId="49" fontId="4" fillId="3" borderId="1" xfId="0" applyNumberFormat="1" applyFont="1" applyFill="1" applyBorder="1" applyAlignment="1">
      <alignment horizontal="left" vertical="top" wrapText="1"/>
    </xf>
    <xf numFmtId="4" fontId="4" fillId="3" borderId="1" xfId="0" applyNumberFormat="1" applyFont="1" applyFill="1" applyBorder="1" applyAlignment="1">
      <alignment horizontal="center" vertical="top" wrapText="1"/>
    </xf>
    <xf numFmtId="49" fontId="6" fillId="0" borderId="1" xfId="4" applyNumberFormat="1" applyFont="1" applyFill="1" applyBorder="1" applyAlignment="1">
      <alignment horizontal="left" vertical="top" wrapText="1"/>
    </xf>
    <xf numFmtId="49" fontId="4" fillId="0" borderId="1" xfId="0" applyNumberFormat="1" applyFont="1" applyFill="1" applyBorder="1" applyAlignment="1">
      <alignment horizontal="center" vertical="top" wrapText="1"/>
    </xf>
    <xf numFmtId="0" fontId="4" fillId="3" borderId="1" xfId="0" applyFont="1" applyFill="1" applyBorder="1" applyAlignment="1">
      <alignment horizontal="center" vertical="top" wrapText="1"/>
    </xf>
    <xf numFmtId="49" fontId="4" fillId="3" borderId="5" xfId="0" applyNumberFormat="1" applyFont="1" applyFill="1" applyBorder="1" applyAlignment="1">
      <alignment horizontal="center" vertical="top" wrapText="1"/>
    </xf>
    <xf numFmtId="0" fontId="4" fillId="3" borderId="5" xfId="0" applyFont="1" applyFill="1" applyBorder="1" applyAlignment="1">
      <alignment horizontal="center" vertical="top" wrapText="1"/>
    </xf>
    <xf numFmtId="49" fontId="4" fillId="3" borderId="1" xfId="0" applyNumberFormat="1" applyFont="1" applyFill="1" applyBorder="1" applyAlignment="1">
      <alignment horizontal="center" vertical="top" wrapText="1"/>
    </xf>
    <xf numFmtId="0" fontId="7" fillId="2" borderId="0" xfId="0" applyFont="1" applyFill="1" applyAlignment="1">
      <alignment vertical="top" wrapText="1"/>
    </xf>
    <xf numFmtId="0" fontId="7" fillId="0" borderId="0" xfId="0" applyFont="1" applyFill="1" applyAlignment="1">
      <alignment vertical="top" wrapText="1"/>
    </xf>
    <xf numFmtId="0" fontId="4" fillId="4" borderId="1" xfId="0" applyFont="1" applyFill="1" applyBorder="1" applyAlignment="1">
      <alignment horizontal="center" vertical="top" wrapText="1"/>
    </xf>
    <xf numFmtId="4" fontId="4" fillId="4" borderId="1" xfId="0" applyNumberFormat="1" applyFont="1" applyFill="1" applyBorder="1" applyAlignment="1">
      <alignment horizontal="center" vertical="top" wrapText="1"/>
    </xf>
    <xf numFmtId="49" fontId="4" fillId="2" borderId="1" xfId="0" applyNumberFormat="1" applyFont="1" applyFill="1" applyBorder="1" applyAlignment="1">
      <alignment vertical="top" wrapText="1"/>
    </xf>
    <xf numFmtId="49" fontId="4" fillId="2" borderId="4" xfId="0" applyNumberFormat="1" applyFont="1" applyFill="1" applyBorder="1" applyAlignment="1">
      <alignment horizontal="center" vertical="top" wrapText="1"/>
    </xf>
    <xf numFmtId="49" fontId="4" fillId="2" borderId="5" xfId="0" applyNumberFormat="1" applyFont="1" applyFill="1" applyBorder="1" applyAlignment="1">
      <alignment horizontal="center" vertical="top" wrapText="1"/>
    </xf>
    <xf numFmtId="0" fontId="4" fillId="3" borderId="5" xfId="0" applyFont="1" applyFill="1" applyBorder="1" applyAlignment="1">
      <alignment vertical="top" wrapText="1"/>
    </xf>
    <xf numFmtId="0" fontId="4" fillId="3" borderId="1" xfId="0" applyFont="1" applyFill="1" applyBorder="1" applyAlignment="1">
      <alignment vertical="top" wrapText="1"/>
    </xf>
    <xf numFmtId="0" fontId="4" fillId="3" borderId="9" xfId="0" applyFont="1" applyFill="1" applyBorder="1" applyAlignment="1">
      <alignment horizontal="center" vertical="top" wrapText="1"/>
    </xf>
    <xf numFmtId="49" fontId="4" fillId="3" borderId="9" xfId="0" applyNumberFormat="1"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0" borderId="1" xfId="2" applyNumberFormat="1" applyFont="1" applyBorder="1" applyAlignment="1" applyProtection="1">
      <alignment vertical="top" wrapText="1"/>
    </xf>
    <xf numFmtId="0" fontId="4" fillId="0" borderId="1" xfId="2" applyNumberFormat="1" applyFont="1" applyFill="1" applyBorder="1" applyAlignment="1" applyProtection="1">
      <alignment horizontal="left" vertical="top" wrapText="1"/>
    </xf>
    <xf numFmtId="49" fontId="6" fillId="0" borderId="5" xfId="4" applyNumberFormat="1" applyFont="1" applyFill="1" applyBorder="1" applyAlignment="1">
      <alignment horizontal="left" vertical="top" wrapText="1"/>
    </xf>
    <xf numFmtId="4" fontId="3" fillId="0" borderId="1" xfId="0" applyNumberFormat="1" applyFont="1" applyFill="1" applyBorder="1" applyAlignment="1">
      <alignment horizontal="center" vertical="top" wrapText="1"/>
    </xf>
    <xf numFmtId="0" fontId="4" fillId="0" borderId="5" xfId="2" applyNumberFormat="1" applyFont="1" applyBorder="1" applyAlignment="1" applyProtection="1">
      <alignment horizontal="center" vertical="top" wrapText="1"/>
    </xf>
    <xf numFmtId="49" fontId="4" fillId="2" borderId="9" xfId="0" applyNumberFormat="1" applyFont="1" applyFill="1" applyBorder="1" applyAlignment="1">
      <alignment horizontal="center" vertical="top" wrapText="1"/>
    </xf>
    <xf numFmtId="49" fontId="9" fillId="0" borderId="1" xfId="0" applyNumberFormat="1" applyFont="1" applyFill="1" applyBorder="1" applyAlignment="1">
      <alignment horizontal="center" vertical="top" wrapText="1"/>
    </xf>
    <xf numFmtId="4" fontId="9" fillId="0" borderId="1" xfId="0" applyNumberFormat="1" applyFont="1" applyFill="1" applyBorder="1" applyAlignment="1">
      <alignment horizontal="center" vertical="top" wrapText="1"/>
    </xf>
    <xf numFmtId="4" fontId="8" fillId="0" borderId="1" xfId="0" applyNumberFormat="1" applyFont="1" applyFill="1" applyBorder="1" applyAlignment="1">
      <alignment horizontal="center" vertical="top" wrapText="1"/>
    </xf>
    <xf numFmtId="49" fontId="10" fillId="0" borderId="1" xfId="4" applyNumberFormat="1" applyFont="1" applyFill="1" applyBorder="1" applyAlignment="1">
      <alignment horizontal="left" vertical="top" wrapText="1"/>
    </xf>
    <xf numFmtId="49" fontId="10" fillId="0" borderId="4" xfId="4" applyNumberFormat="1" applyFont="1" applyFill="1" applyBorder="1" applyAlignment="1">
      <alignment horizontal="left" vertical="top" wrapText="1"/>
    </xf>
    <xf numFmtId="0" fontId="4" fillId="0" borderId="9" xfId="0" applyFont="1" applyFill="1" applyBorder="1" applyAlignment="1">
      <alignment vertical="top" wrapText="1"/>
    </xf>
    <xf numFmtId="0" fontId="4" fillId="0" borderId="1" xfId="0" applyFont="1" applyFill="1" applyBorder="1" applyAlignment="1">
      <alignment horizontal="left" vertical="top" wrapText="1"/>
    </xf>
    <xf numFmtId="49" fontId="3" fillId="0" borderId="6" xfId="0" applyNumberFormat="1" applyFont="1" applyFill="1" applyBorder="1" applyAlignment="1">
      <alignment horizontal="center" vertical="top" wrapText="1"/>
    </xf>
    <xf numFmtId="49" fontId="3" fillId="0" borderId="7" xfId="0" applyNumberFormat="1" applyFont="1" applyFill="1" applyBorder="1" applyAlignment="1">
      <alignment horizontal="center" vertical="top" wrapText="1"/>
    </xf>
    <xf numFmtId="49" fontId="3" fillId="0" borderId="8" xfId="0" applyNumberFormat="1"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7" xfId="0" applyFont="1" applyFill="1" applyBorder="1" applyAlignment="1">
      <alignment horizontal="center" vertical="top" wrapText="1"/>
    </xf>
    <xf numFmtId="0" fontId="3" fillId="3" borderId="8" xfId="0" applyFont="1" applyFill="1" applyBorder="1" applyAlignment="1">
      <alignment horizontal="center" vertical="top" wrapText="1"/>
    </xf>
    <xf numFmtId="0" fontId="3" fillId="4" borderId="1" xfId="0" applyFont="1" applyFill="1" applyBorder="1" applyAlignment="1">
      <alignment horizontal="center" vertical="top" wrapText="1"/>
    </xf>
    <xf numFmtId="0" fontId="4" fillId="3" borderId="4" xfId="0" applyFont="1" applyFill="1" applyBorder="1" applyAlignment="1">
      <alignment horizontal="center" vertical="top" wrapText="1"/>
    </xf>
    <xf numFmtId="0" fontId="4" fillId="3" borderId="5" xfId="0" applyFont="1" applyFill="1" applyBorder="1" applyAlignment="1">
      <alignment horizontal="center" vertical="top" wrapText="1"/>
    </xf>
    <xf numFmtId="49" fontId="4" fillId="3" borderId="4" xfId="0" applyNumberFormat="1" applyFont="1" applyFill="1" applyBorder="1" applyAlignment="1">
      <alignment horizontal="center" vertical="top" wrapText="1"/>
    </xf>
    <xf numFmtId="49" fontId="4" fillId="3" borderId="5" xfId="0" applyNumberFormat="1" applyFont="1" applyFill="1" applyBorder="1" applyAlignment="1">
      <alignment horizontal="center"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49" fontId="4" fillId="2" borderId="4" xfId="0" applyNumberFormat="1" applyFont="1" applyFill="1" applyBorder="1" applyAlignment="1">
      <alignment horizontal="center" vertical="top" wrapText="1"/>
    </xf>
    <xf numFmtId="49" fontId="4" fillId="2" borderId="5" xfId="0" applyNumberFormat="1" applyFont="1" applyFill="1" applyBorder="1" applyAlignment="1">
      <alignment horizontal="center" vertical="top" wrapText="1"/>
    </xf>
    <xf numFmtId="0" fontId="4" fillId="0" borderId="4" xfId="2" applyNumberFormat="1" applyFont="1" applyBorder="1" applyAlignment="1" applyProtection="1">
      <alignment horizontal="center" vertical="top" wrapText="1"/>
    </xf>
    <xf numFmtId="0" fontId="4" fillId="0" borderId="5" xfId="2" applyNumberFormat="1" applyFont="1" applyBorder="1" applyAlignment="1" applyProtection="1">
      <alignment horizontal="center" vertical="top" wrapText="1"/>
    </xf>
    <xf numFmtId="0" fontId="3" fillId="3"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top" wrapText="1"/>
    </xf>
    <xf numFmtId="0" fontId="4" fillId="2" borderId="1" xfId="0" applyFont="1" applyFill="1" applyBorder="1" applyAlignment="1">
      <alignment horizontal="left" vertical="top" wrapText="1"/>
    </xf>
    <xf numFmtId="4" fontId="4" fillId="2" borderId="1" xfId="0" applyNumberFormat="1" applyFont="1" applyFill="1" applyBorder="1" applyAlignment="1">
      <alignment horizontal="center" vertical="top" wrapText="1"/>
    </xf>
    <xf numFmtId="0" fontId="4" fillId="2" borderId="1" xfId="0" applyFont="1" applyFill="1" applyBorder="1" applyAlignment="1">
      <alignment horizontal="left" vertical="center" wrapText="1"/>
    </xf>
    <xf numFmtId="0" fontId="3" fillId="2" borderId="1" xfId="0" applyFont="1" applyFill="1" applyBorder="1" applyAlignment="1">
      <alignment horizontal="center" vertical="top" wrapText="1"/>
    </xf>
    <xf numFmtId="0" fontId="3" fillId="3" borderId="1" xfId="0" applyFont="1" applyFill="1" applyBorder="1" applyAlignment="1">
      <alignment horizontal="center" vertical="top" wrapText="1"/>
    </xf>
    <xf numFmtId="0" fontId="3" fillId="4" borderId="6" xfId="0" applyFont="1" applyFill="1" applyBorder="1" applyAlignment="1">
      <alignment horizontal="center" vertical="top" wrapText="1"/>
    </xf>
    <xf numFmtId="0" fontId="3" fillId="4" borderId="7" xfId="0" applyFont="1" applyFill="1" applyBorder="1" applyAlignment="1">
      <alignment horizontal="center" vertical="top" wrapText="1"/>
    </xf>
    <xf numFmtId="0" fontId="3" fillId="4" borderId="8" xfId="0" applyFont="1" applyFill="1" applyBorder="1" applyAlignment="1">
      <alignment horizontal="center" vertical="top" wrapText="1"/>
    </xf>
    <xf numFmtId="0" fontId="4" fillId="4" borderId="4" xfId="0" applyFont="1" applyFill="1" applyBorder="1" applyAlignment="1">
      <alignment horizontal="center" vertical="top" wrapText="1"/>
    </xf>
    <xf numFmtId="0" fontId="4" fillId="4" borderId="5" xfId="0" applyFont="1" applyFill="1" applyBorder="1" applyAlignment="1">
      <alignment horizontal="center" vertical="top" wrapText="1"/>
    </xf>
    <xf numFmtId="49" fontId="8" fillId="0" borderId="6" xfId="0" applyNumberFormat="1" applyFont="1" applyFill="1" applyBorder="1" applyAlignment="1">
      <alignment horizontal="center" vertical="top" wrapText="1"/>
    </xf>
    <xf numFmtId="49" fontId="8" fillId="0" borderId="7" xfId="0" applyNumberFormat="1" applyFont="1" applyFill="1" applyBorder="1" applyAlignment="1">
      <alignment horizontal="center" vertical="top" wrapText="1"/>
    </xf>
    <xf numFmtId="49" fontId="8" fillId="0" borderId="8" xfId="0" applyNumberFormat="1" applyFont="1" applyFill="1" applyBorder="1" applyAlignment="1">
      <alignment horizontal="center" vertical="top" wrapText="1"/>
    </xf>
    <xf numFmtId="0" fontId="8" fillId="4" borderId="1" xfId="0" applyFont="1" applyFill="1" applyBorder="1" applyAlignment="1">
      <alignment horizontal="center" vertical="top" wrapText="1"/>
    </xf>
    <xf numFmtId="49" fontId="9" fillId="0" borderId="4" xfId="0" applyNumberFormat="1" applyFont="1" applyFill="1" applyBorder="1" applyAlignment="1">
      <alignment horizontal="center" vertical="top" wrapText="1"/>
    </xf>
    <xf numFmtId="49" fontId="9" fillId="0" borderId="5" xfId="0" applyNumberFormat="1" applyFont="1" applyFill="1" applyBorder="1" applyAlignment="1">
      <alignment horizontal="center" vertical="top" wrapText="1"/>
    </xf>
    <xf numFmtId="0" fontId="9" fillId="0" borderId="4" xfId="2" applyNumberFormat="1" applyFont="1" applyFill="1" applyBorder="1" applyAlignment="1" applyProtection="1">
      <alignment horizontal="center" vertical="top" wrapText="1"/>
    </xf>
    <xf numFmtId="0" fontId="9" fillId="0" borderId="5" xfId="2" applyNumberFormat="1" applyFont="1" applyFill="1" applyBorder="1" applyAlignment="1" applyProtection="1">
      <alignment horizontal="center" vertical="top" wrapText="1"/>
    </xf>
  </cellXfs>
  <cellStyles count="8">
    <cellStyle name="xl25" xfId="6"/>
    <cellStyle name="xl32" xfId="2"/>
    <cellStyle name="xl34" xfId="5"/>
    <cellStyle name="xl37" xfId="7"/>
    <cellStyle name="Обычный" xfId="0" builtinId="0"/>
    <cellStyle name="Обычный 2" xfId="3"/>
    <cellStyle name="Обычный 3" xfId="1"/>
    <cellStyle name="Процентный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7"/>
  <sheetViews>
    <sheetView tabSelected="1" view="pageBreakPreview" topLeftCell="A37" zoomScale="85" zoomScaleNormal="100" zoomScaleSheetLayoutView="85" workbookViewId="0">
      <selection activeCell="F15" sqref="F15"/>
    </sheetView>
  </sheetViews>
  <sheetFormatPr defaultColWidth="9.33203125" defaultRowHeight="18" x14ac:dyDescent="0.2"/>
  <cols>
    <col min="1" max="1" width="7.5" style="11" customWidth="1"/>
    <col min="2" max="2" width="16.1640625" style="2" customWidth="1"/>
    <col min="3" max="3" width="55.33203125" style="4" customWidth="1"/>
    <col min="4" max="4" width="7.5" style="3" customWidth="1"/>
    <col min="5" max="5" width="6" style="2" customWidth="1"/>
    <col min="6" max="6" width="19" style="5" customWidth="1"/>
    <col min="7" max="8" width="18.33203125" style="5" customWidth="1"/>
    <col min="9" max="9" width="103.83203125" style="4" customWidth="1"/>
    <col min="10" max="10" width="9.33203125" style="20"/>
    <col min="11" max="16384" width="9.33203125" style="21"/>
  </cols>
  <sheetData>
    <row r="1" spans="1:9" ht="20.25" customHeight="1" x14ac:dyDescent="0.2">
      <c r="A1" s="63" t="s">
        <v>14</v>
      </c>
      <c r="B1" s="63"/>
      <c r="C1" s="63"/>
      <c r="D1" s="63"/>
      <c r="E1" s="63"/>
      <c r="F1" s="63"/>
      <c r="G1" s="63"/>
      <c r="H1" s="63"/>
      <c r="I1" s="63"/>
    </row>
    <row r="2" spans="1:9" ht="13.5" customHeight="1" x14ac:dyDescent="0.2">
      <c r="A2" s="64" t="s">
        <v>0</v>
      </c>
      <c r="B2" s="65" t="s">
        <v>1</v>
      </c>
      <c r="C2" s="66" t="s">
        <v>2</v>
      </c>
      <c r="D2" s="65" t="s">
        <v>3</v>
      </c>
      <c r="E2" s="65" t="s">
        <v>4</v>
      </c>
      <c r="F2" s="67" t="s">
        <v>8</v>
      </c>
      <c r="G2" s="67" t="s">
        <v>13</v>
      </c>
      <c r="H2" s="67" t="s">
        <v>15</v>
      </c>
      <c r="I2" s="68" t="s">
        <v>5</v>
      </c>
    </row>
    <row r="3" spans="1:9" ht="1.5" customHeight="1" x14ac:dyDescent="0.2">
      <c r="A3" s="64"/>
      <c r="B3" s="65"/>
      <c r="C3" s="66"/>
      <c r="D3" s="65"/>
      <c r="E3" s="65"/>
      <c r="F3" s="67"/>
      <c r="G3" s="67"/>
      <c r="H3" s="67"/>
      <c r="I3" s="68"/>
    </row>
    <row r="4" spans="1:9" ht="18.75" customHeight="1" x14ac:dyDescent="0.2">
      <c r="A4" s="64"/>
      <c r="B4" s="65"/>
      <c r="C4" s="66"/>
      <c r="D4" s="65"/>
      <c r="E4" s="65"/>
      <c r="F4" s="67"/>
      <c r="G4" s="67"/>
      <c r="H4" s="67"/>
      <c r="I4" s="68"/>
    </row>
    <row r="5" spans="1:9" ht="21.75" customHeight="1" x14ac:dyDescent="0.2">
      <c r="A5" s="62" t="s">
        <v>9</v>
      </c>
      <c r="B5" s="62"/>
      <c r="C5" s="62"/>
      <c r="D5" s="62"/>
      <c r="E5" s="62"/>
      <c r="F5" s="62"/>
      <c r="G5" s="62"/>
      <c r="H5" s="62"/>
      <c r="I5" s="62"/>
    </row>
    <row r="6" spans="1:9" ht="49.5" customHeight="1" x14ac:dyDescent="0.2">
      <c r="A6" s="31">
        <v>909</v>
      </c>
      <c r="B6" s="19" t="s">
        <v>42</v>
      </c>
      <c r="C6" s="31" t="s">
        <v>41</v>
      </c>
      <c r="D6" s="19" t="s">
        <v>43</v>
      </c>
      <c r="E6" s="16">
        <v>122</v>
      </c>
      <c r="F6" s="6">
        <v>300000</v>
      </c>
      <c r="G6" s="6">
        <v>0</v>
      </c>
      <c r="H6" s="6">
        <v>0</v>
      </c>
      <c r="I6" s="44" t="s">
        <v>95</v>
      </c>
    </row>
    <row r="7" spans="1:9" ht="111" customHeight="1" x14ac:dyDescent="0.2">
      <c r="A7" s="16">
        <v>909</v>
      </c>
      <c r="B7" s="19" t="s">
        <v>106</v>
      </c>
      <c r="C7" s="31" t="s">
        <v>105</v>
      </c>
      <c r="D7" s="19" t="s">
        <v>107</v>
      </c>
      <c r="E7" s="16">
        <v>323</v>
      </c>
      <c r="F7" s="6">
        <v>2916400</v>
      </c>
      <c r="G7" s="6">
        <v>3124300</v>
      </c>
      <c r="H7" s="6">
        <v>2844900</v>
      </c>
      <c r="I7" s="44" t="s">
        <v>112</v>
      </c>
    </row>
    <row r="8" spans="1:9" ht="66.75" customHeight="1" x14ac:dyDescent="0.2">
      <c r="A8" s="16">
        <v>909</v>
      </c>
      <c r="B8" s="19" t="s">
        <v>24</v>
      </c>
      <c r="C8" s="16" t="s">
        <v>28</v>
      </c>
      <c r="D8" s="19" t="s">
        <v>25</v>
      </c>
      <c r="E8" s="12" t="s">
        <v>11</v>
      </c>
      <c r="F8" s="13">
        <v>292970</v>
      </c>
      <c r="G8" s="13">
        <v>0</v>
      </c>
      <c r="H8" s="13">
        <v>0</v>
      </c>
      <c r="I8" s="28" t="s">
        <v>108</v>
      </c>
    </row>
    <row r="9" spans="1:9" ht="52.5" customHeight="1" x14ac:dyDescent="0.2">
      <c r="A9" s="18">
        <v>909</v>
      </c>
      <c r="B9" s="17" t="s">
        <v>26</v>
      </c>
      <c r="C9" s="18" t="s">
        <v>29</v>
      </c>
      <c r="D9" s="17" t="s">
        <v>27</v>
      </c>
      <c r="E9" s="12" t="s">
        <v>11</v>
      </c>
      <c r="F9" s="13">
        <v>1050000</v>
      </c>
      <c r="G9" s="13">
        <v>0</v>
      </c>
      <c r="H9" s="13">
        <v>0</v>
      </c>
      <c r="I9" s="27" t="s">
        <v>62</v>
      </c>
    </row>
    <row r="10" spans="1:9" ht="50.25" customHeight="1" x14ac:dyDescent="0.2">
      <c r="A10" s="18">
        <v>909</v>
      </c>
      <c r="B10" s="17" t="s">
        <v>30</v>
      </c>
      <c r="C10" s="18" t="s">
        <v>35</v>
      </c>
      <c r="D10" s="17" t="s">
        <v>31</v>
      </c>
      <c r="E10" s="12" t="s">
        <v>11</v>
      </c>
      <c r="F10" s="13">
        <v>10000000</v>
      </c>
      <c r="G10" s="13">
        <v>0</v>
      </c>
      <c r="H10" s="13">
        <v>0</v>
      </c>
      <c r="I10" s="27" t="s">
        <v>88</v>
      </c>
    </row>
    <row r="11" spans="1:9" ht="66.75" customHeight="1" x14ac:dyDescent="0.2">
      <c r="A11" s="18">
        <v>909</v>
      </c>
      <c r="B11" s="17" t="s">
        <v>32</v>
      </c>
      <c r="C11" s="18" t="s">
        <v>37</v>
      </c>
      <c r="D11" s="17" t="s">
        <v>31</v>
      </c>
      <c r="E11" s="12" t="s">
        <v>33</v>
      </c>
      <c r="F11" s="13">
        <v>16717664.68</v>
      </c>
      <c r="G11" s="13">
        <v>0</v>
      </c>
      <c r="H11" s="13">
        <v>0</v>
      </c>
      <c r="I11" s="27" t="s">
        <v>60</v>
      </c>
    </row>
    <row r="12" spans="1:9" ht="48.75" customHeight="1" x14ac:dyDescent="0.2">
      <c r="A12" s="52">
        <v>909</v>
      </c>
      <c r="B12" s="54" t="s">
        <v>57</v>
      </c>
      <c r="C12" s="52" t="s">
        <v>59</v>
      </c>
      <c r="D12" s="54" t="s">
        <v>58</v>
      </c>
      <c r="E12" s="12" t="s">
        <v>11</v>
      </c>
      <c r="F12" s="13">
        <v>139308</v>
      </c>
      <c r="G12" s="13">
        <v>0</v>
      </c>
      <c r="H12" s="13">
        <v>0</v>
      </c>
      <c r="I12" s="27" t="s">
        <v>63</v>
      </c>
    </row>
    <row r="13" spans="1:9" ht="65.25" customHeight="1" x14ac:dyDescent="0.2">
      <c r="A13" s="53"/>
      <c r="B13" s="55"/>
      <c r="C13" s="53"/>
      <c r="D13" s="55"/>
      <c r="E13" s="12" t="s">
        <v>109</v>
      </c>
      <c r="F13" s="13">
        <v>10692</v>
      </c>
      <c r="G13" s="13">
        <v>0</v>
      </c>
      <c r="H13" s="13">
        <v>0</v>
      </c>
      <c r="I13" s="27" t="s">
        <v>110</v>
      </c>
    </row>
    <row r="14" spans="1:9" ht="22.5" customHeight="1" x14ac:dyDescent="0.2">
      <c r="A14" s="52">
        <v>909</v>
      </c>
      <c r="B14" s="54" t="s">
        <v>34</v>
      </c>
      <c r="C14" s="52" t="s">
        <v>36</v>
      </c>
      <c r="D14" s="17" t="s">
        <v>25</v>
      </c>
      <c r="E14" s="12" t="s">
        <v>11</v>
      </c>
      <c r="F14" s="13">
        <v>120000</v>
      </c>
      <c r="G14" s="13">
        <v>0</v>
      </c>
      <c r="H14" s="13">
        <v>0</v>
      </c>
      <c r="I14" s="27" t="s">
        <v>104</v>
      </c>
    </row>
    <row r="15" spans="1:9" ht="24.75" customHeight="1" x14ac:dyDescent="0.2">
      <c r="A15" s="53"/>
      <c r="B15" s="55"/>
      <c r="C15" s="53"/>
      <c r="D15" s="17" t="s">
        <v>12</v>
      </c>
      <c r="E15" s="12" t="s">
        <v>11</v>
      </c>
      <c r="F15" s="13">
        <v>100000</v>
      </c>
      <c r="G15" s="13">
        <v>0</v>
      </c>
      <c r="H15" s="13">
        <v>0</v>
      </c>
      <c r="I15" s="27" t="s">
        <v>104</v>
      </c>
    </row>
    <row r="16" spans="1:9" ht="66" customHeight="1" x14ac:dyDescent="0.2">
      <c r="A16" s="29">
        <v>909</v>
      </c>
      <c r="B16" s="30" t="s">
        <v>66</v>
      </c>
      <c r="C16" s="29" t="s">
        <v>67</v>
      </c>
      <c r="D16" s="30" t="s">
        <v>68</v>
      </c>
      <c r="E16" s="12" t="s">
        <v>11</v>
      </c>
      <c r="F16" s="6">
        <v>110500</v>
      </c>
      <c r="G16" s="6">
        <v>0</v>
      </c>
      <c r="H16" s="6">
        <v>0</v>
      </c>
      <c r="I16" s="43" t="s">
        <v>87</v>
      </c>
    </row>
    <row r="17" spans="1:9" ht="24" customHeight="1" x14ac:dyDescent="0.2">
      <c r="A17" s="52">
        <v>909</v>
      </c>
      <c r="B17" s="54" t="s">
        <v>39</v>
      </c>
      <c r="C17" s="52" t="s">
        <v>40</v>
      </c>
      <c r="D17" s="54" t="s">
        <v>38</v>
      </c>
      <c r="E17" s="12" t="s">
        <v>113</v>
      </c>
      <c r="F17" s="13">
        <v>3449</v>
      </c>
      <c r="G17" s="13">
        <v>0</v>
      </c>
      <c r="H17" s="13">
        <v>0</v>
      </c>
      <c r="I17" s="56" t="s">
        <v>65</v>
      </c>
    </row>
    <row r="18" spans="1:9" ht="25.5" customHeight="1" x14ac:dyDescent="0.2">
      <c r="A18" s="53"/>
      <c r="B18" s="55"/>
      <c r="C18" s="53"/>
      <c r="D18" s="55"/>
      <c r="E18" s="12" t="s">
        <v>114</v>
      </c>
      <c r="F18" s="13">
        <v>-3449</v>
      </c>
      <c r="G18" s="13">
        <v>0</v>
      </c>
      <c r="H18" s="13">
        <v>0</v>
      </c>
      <c r="I18" s="57"/>
    </row>
    <row r="19" spans="1:9" ht="16.5" customHeight="1" x14ac:dyDescent="0.2">
      <c r="A19" s="51" t="s">
        <v>7</v>
      </c>
      <c r="B19" s="51"/>
      <c r="C19" s="51"/>
      <c r="D19" s="51"/>
      <c r="E19" s="51"/>
      <c r="F19" s="8">
        <f>SUM(F6:F18)</f>
        <v>31757534.68</v>
      </c>
      <c r="G19" s="8">
        <f t="shared" ref="G19:H19" si="0">SUM(G6:G18)</f>
        <v>3124300</v>
      </c>
      <c r="H19" s="8">
        <f t="shared" si="0"/>
        <v>2844900</v>
      </c>
      <c r="I19" s="10"/>
    </row>
    <row r="20" spans="1:9" ht="19.5" customHeight="1" x14ac:dyDescent="0.2">
      <c r="A20" s="70" t="s">
        <v>10</v>
      </c>
      <c r="B20" s="70"/>
      <c r="C20" s="70"/>
      <c r="D20" s="70"/>
      <c r="E20" s="70"/>
      <c r="F20" s="70"/>
      <c r="G20" s="70"/>
      <c r="H20" s="70"/>
      <c r="I20" s="70"/>
    </row>
    <row r="21" spans="1:9" ht="19.5" customHeight="1" x14ac:dyDescent="0.2">
      <c r="A21" s="58" t="s">
        <v>69</v>
      </c>
      <c r="B21" s="58" t="s">
        <v>70</v>
      </c>
      <c r="C21" s="60" t="s">
        <v>76</v>
      </c>
      <c r="D21" s="58" t="s">
        <v>71</v>
      </c>
      <c r="E21" s="15" t="s">
        <v>72</v>
      </c>
      <c r="F21" s="6">
        <v>983966</v>
      </c>
      <c r="G21" s="13">
        <v>0</v>
      </c>
      <c r="H21" s="13">
        <v>0</v>
      </c>
      <c r="I21" s="28" t="s">
        <v>103</v>
      </c>
    </row>
    <row r="22" spans="1:9" ht="80.25" customHeight="1" x14ac:dyDescent="0.2">
      <c r="A22" s="59"/>
      <c r="B22" s="59"/>
      <c r="C22" s="61"/>
      <c r="D22" s="59"/>
      <c r="E22" s="15" t="s">
        <v>73</v>
      </c>
      <c r="F22" s="6">
        <v>3572262</v>
      </c>
      <c r="G22" s="13">
        <v>0</v>
      </c>
      <c r="H22" s="13">
        <v>0</v>
      </c>
      <c r="I22" s="28" t="s">
        <v>90</v>
      </c>
    </row>
    <row r="23" spans="1:9" ht="18.75" customHeight="1" x14ac:dyDescent="0.2">
      <c r="A23" s="58" t="s">
        <v>69</v>
      </c>
      <c r="B23" s="58" t="s">
        <v>74</v>
      </c>
      <c r="C23" s="60" t="s">
        <v>77</v>
      </c>
      <c r="D23" s="58" t="s">
        <v>75</v>
      </c>
      <c r="E23" s="15" t="s">
        <v>72</v>
      </c>
      <c r="F23" s="6">
        <v>7670255</v>
      </c>
      <c r="G23" s="13">
        <v>0</v>
      </c>
      <c r="H23" s="13">
        <v>0</v>
      </c>
      <c r="I23" s="28" t="s">
        <v>102</v>
      </c>
    </row>
    <row r="24" spans="1:9" ht="199.5" customHeight="1" x14ac:dyDescent="0.2">
      <c r="A24" s="59"/>
      <c r="B24" s="59"/>
      <c r="C24" s="61"/>
      <c r="D24" s="59"/>
      <c r="E24" s="15" t="s">
        <v>73</v>
      </c>
      <c r="F24" s="6">
        <v>6981517</v>
      </c>
      <c r="G24" s="13">
        <v>0</v>
      </c>
      <c r="H24" s="13">
        <v>0</v>
      </c>
      <c r="I24" s="28" t="s">
        <v>91</v>
      </c>
    </row>
    <row r="25" spans="1:9" ht="32.25" customHeight="1" x14ac:dyDescent="0.2">
      <c r="A25" s="26" t="s">
        <v>69</v>
      </c>
      <c r="B25" s="26" t="s">
        <v>80</v>
      </c>
      <c r="C25" s="36" t="s">
        <v>81</v>
      </c>
      <c r="D25" s="37" t="s">
        <v>75</v>
      </c>
      <c r="E25" s="15" t="s">
        <v>73</v>
      </c>
      <c r="F25" s="6">
        <v>1970990</v>
      </c>
      <c r="G25" s="13">
        <v>0</v>
      </c>
      <c r="H25" s="13">
        <v>0</v>
      </c>
      <c r="I25" s="28" t="s">
        <v>92</v>
      </c>
    </row>
    <row r="26" spans="1:9" ht="19.5" customHeight="1" x14ac:dyDescent="0.2">
      <c r="A26" s="58" t="s">
        <v>69</v>
      </c>
      <c r="B26" s="58" t="s">
        <v>78</v>
      </c>
      <c r="C26" s="60" t="s">
        <v>82</v>
      </c>
      <c r="D26" s="58" t="s">
        <v>79</v>
      </c>
      <c r="E26" s="15" t="s">
        <v>72</v>
      </c>
      <c r="F26" s="6">
        <v>149216</v>
      </c>
      <c r="G26" s="13">
        <v>0</v>
      </c>
      <c r="H26" s="13">
        <v>0</v>
      </c>
      <c r="I26" s="28" t="s">
        <v>101</v>
      </c>
    </row>
    <row r="27" spans="1:9" ht="27.75" customHeight="1" x14ac:dyDescent="0.2">
      <c r="A27" s="59"/>
      <c r="B27" s="59"/>
      <c r="C27" s="61"/>
      <c r="D27" s="59"/>
      <c r="E27" s="15" t="s">
        <v>73</v>
      </c>
      <c r="F27" s="6">
        <v>450500</v>
      </c>
      <c r="G27" s="6">
        <v>0</v>
      </c>
      <c r="H27" s="6">
        <v>0</v>
      </c>
      <c r="I27" s="28" t="s">
        <v>111</v>
      </c>
    </row>
    <row r="28" spans="1:9" ht="36.75" customHeight="1" x14ac:dyDescent="0.2">
      <c r="A28" s="24" t="s">
        <v>69</v>
      </c>
      <c r="B28" s="24" t="s">
        <v>83</v>
      </c>
      <c r="C28" s="32" t="s">
        <v>89</v>
      </c>
      <c r="D28" s="25" t="s">
        <v>12</v>
      </c>
      <c r="E28" s="15" t="s">
        <v>73</v>
      </c>
      <c r="F28" s="6">
        <v>3402</v>
      </c>
      <c r="G28" s="6">
        <v>0</v>
      </c>
      <c r="H28" s="6">
        <v>0</v>
      </c>
      <c r="I28" s="28" t="s">
        <v>93</v>
      </c>
    </row>
    <row r="29" spans="1:9" ht="20.25" customHeight="1" x14ac:dyDescent="0.2">
      <c r="A29" s="51" t="s">
        <v>7</v>
      </c>
      <c r="B29" s="51"/>
      <c r="C29" s="51"/>
      <c r="D29" s="51"/>
      <c r="E29" s="51"/>
      <c r="F29" s="8">
        <f>SUM(F21:F28)</f>
        <v>21782108</v>
      </c>
      <c r="G29" s="8">
        <f>SUM(G21:G28)</f>
        <v>0</v>
      </c>
      <c r="H29" s="8">
        <f>SUM(H21:H28)</f>
        <v>0</v>
      </c>
      <c r="I29" s="14"/>
    </row>
    <row r="30" spans="1:9" ht="19.5" customHeight="1" x14ac:dyDescent="0.2">
      <c r="A30" s="71" t="s">
        <v>16</v>
      </c>
      <c r="B30" s="72"/>
      <c r="C30" s="72"/>
      <c r="D30" s="72"/>
      <c r="E30" s="72"/>
      <c r="F30" s="72"/>
      <c r="G30" s="72"/>
      <c r="H30" s="72"/>
      <c r="I30" s="73"/>
    </row>
    <row r="31" spans="1:9" ht="35.25" customHeight="1" x14ac:dyDescent="0.2">
      <c r="A31" s="22">
        <v>909</v>
      </c>
      <c r="B31" s="24" t="s">
        <v>19</v>
      </c>
      <c r="C31" s="22" t="s">
        <v>18</v>
      </c>
      <c r="D31" s="17" t="s">
        <v>17</v>
      </c>
      <c r="E31" s="22">
        <v>611</v>
      </c>
      <c r="F31" s="23">
        <v>249100</v>
      </c>
      <c r="G31" s="23">
        <v>0</v>
      </c>
      <c r="H31" s="23">
        <v>0</v>
      </c>
      <c r="I31" s="14" t="s">
        <v>100</v>
      </c>
    </row>
    <row r="32" spans="1:9" ht="24" customHeight="1" x14ac:dyDescent="0.2">
      <c r="A32" s="74">
        <v>909</v>
      </c>
      <c r="B32" s="58" t="s">
        <v>20</v>
      </c>
      <c r="C32" s="74" t="s">
        <v>22</v>
      </c>
      <c r="D32" s="54" t="s">
        <v>17</v>
      </c>
      <c r="E32" s="22">
        <v>611</v>
      </c>
      <c r="F32" s="23">
        <v>2527613</v>
      </c>
      <c r="G32" s="23">
        <v>0</v>
      </c>
      <c r="H32" s="23">
        <v>0</v>
      </c>
      <c r="I32" s="14" t="s">
        <v>99</v>
      </c>
    </row>
    <row r="33" spans="1:10" ht="54" customHeight="1" x14ac:dyDescent="0.2">
      <c r="A33" s="75"/>
      <c r="B33" s="59"/>
      <c r="C33" s="75"/>
      <c r="D33" s="55"/>
      <c r="E33" s="22">
        <v>612</v>
      </c>
      <c r="F33" s="23">
        <v>830030</v>
      </c>
      <c r="G33" s="23">
        <v>0</v>
      </c>
      <c r="H33" s="23">
        <v>0</v>
      </c>
      <c r="I33" s="14" t="s">
        <v>96</v>
      </c>
    </row>
    <row r="34" spans="1:10" ht="54.75" customHeight="1" x14ac:dyDescent="0.2">
      <c r="A34" s="22">
        <v>909</v>
      </c>
      <c r="B34" s="24" t="s">
        <v>21</v>
      </c>
      <c r="C34" s="22" t="s">
        <v>23</v>
      </c>
      <c r="D34" s="17" t="s">
        <v>17</v>
      </c>
      <c r="E34" s="22">
        <v>244</v>
      </c>
      <c r="F34" s="23">
        <v>540000</v>
      </c>
      <c r="G34" s="23">
        <v>0</v>
      </c>
      <c r="H34" s="23">
        <v>0</v>
      </c>
      <c r="I34" s="14" t="s">
        <v>61</v>
      </c>
    </row>
    <row r="35" spans="1:10" ht="14.45" customHeight="1" x14ac:dyDescent="0.2">
      <c r="A35" s="51" t="s">
        <v>7</v>
      </c>
      <c r="B35" s="51"/>
      <c r="C35" s="51"/>
      <c r="D35" s="51"/>
      <c r="E35" s="51"/>
      <c r="F35" s="8">
        <f>SUM(F31:F34)</f>
        <v>4146743</v>
      </c>
      <c r="G35" s="8">
        <f>SUM(G31:G34)</f>
        <v>0</v>
      </c>
      <c r="H35" s="8">
        <f>SUM(H31:H34)</f>
        <v>0</v>
      </c>
      <c r="I35" s="14"/>
    </row>
    <row r="36" spans="1:10" ht="29.25" customHeight="1" x14ac:dyDescent="0.2">
      <c r="A36" s="79" t="s">
        <v>84</v>
      </c>
      <c r="B36" s="79"/>
      <c r="C36" s="79"/>
      <c r="D36" s="79"/>
      <c r="E36" s="79"/>
      <c r="F36" s="79"/>
      <c r="G36" s="79"/>
      <c r="H36" s="79"/>
      <c r="I36" s="79"/>
    </row>
    <row r="37" spans="1:10" ht="23.25" customHeight="1" x14ac:dyDescent="0.2">
      <c r="A37" s="80" t="s">
        <v>69</v>
      </c>
      <c r="B37" s="80" t="s">
        <v>85</v>
      </c>
      <c r="C37" s="82" t="s">
        <v>82</v>
      </c>
      <c r="D37" s="80" t="s">
        <v>86</v>
      </c>
      <c r="E37" s="38" t="s">
        <v>72</v>
      </c>
      <c r="F37" s="39">
        <v>1121494</v>
      </c>
      <c r="G37" s="39">
        <v>0</v>
      </c>
      <c r="H37" s="39">
        <v>0</v>
      </c>
      <c r="I37" s="42" t="s">
        <v>98</v>
      </c>
    </row>
    <row r="38" spans="1:10" ht="57" customHeight="1" x14ac:dyDescent="0.2">
      <c r="A38" s="81"/>
      <c r="B38" s="81"/>
      <c r="C38" s="83"/>
      <c r="D38" s="81"/>
      <c r="E38" s="38" t="s">
        <v>73</v>
      </c>
      <c r="F38" s="39">
        <v>2159790</v>
      </c>
      <c r="G38" s="39">
        <v>0</v>
      </c>
      <c r="H38" s="39">
        <v>0</v>
      </c>
      <c r="I38" s="42" t="s">
        <v>94</v>
      </c>
    </row>
    <row r="39" spans="1:10" ht="27.75" customHeight="1" x14ac:dyDescent="0.2">
      <c r="A39" s="76" t="s">
        <v>7</v>
      </c>
      <c r="B39" s="77"/>
      <c r="C39" s="77"/>
      <c r="D39" s="77"/>
      <c r="E39" s="78"/>
      <c r="F39" s="40">
        <f>F37+F38</f>
        <v>3281284</v>
      </c>
      <c r="G39" s="40">
        <f t="shared" ref="G39:H39" si="1">G36+G37+G38</f>
        <v>0</v>
      </c>
      <c r="H39" s="40">
        <f t="shared" si="1"/>
        <v>0</v>
      </c>
      <c r="I39" s="41"/>
    </row>
    <row r="40" spans="1:10" ht="14.45" customHeight="1" x14ac:dyDescent="0.2">
      <c r="A40" s="51" t="s">
        <v>44</v>
      </c>
      <c r="B40" s="51"/>
      <c r="C40" s="51"/>
      <c r="D40" s="51"/>
      <c r="E40" s="51"/>
      <c r="F40" s="51"/>
      <c r="G40" s="51"/>
      <c r="H40" s="51"/>
      <c r="I40" s="51"/>
    </row>
    <row r="41" spans="1:10" ht="159.75" customHeight="1" x14ac:dyDescent="0.2">
      <c r="A41" s="15" t="s">
        <v>45</v>
      </c>
      <c r="B41" s="15" t="s">
        <v>46</v>
      </c>
      <c r="C41" s="33" t="s">
        <v>47</v>
      </c>
      <c r="D41" s="15" t="s">
        <v>48</v>
      </c>
      <c r="E41" s="15" t="s">
        <v>49</v>
      </c>
      <c r="F41" s="6">
        <v>3865826</v>
      </c>
      <c r="G41" s="6">
        <v>0</v>
      </c>
      <c r="H41" s="6">
        <v>0</v>
      </c>
      <c r="I41" s="34" t="s">
        <v>97</v>
      </c>
    </row>
    <row r="42" spans="1:10" ht="14.45" customHeight="1" x14ac:dyDescent="0.2">
      <c r="A42" s="45" t="s">
        <v>7</v>
      </c>
      <c r="B42" s="46"/>
      <c r="C42" s="46"/>
      <c r="D42" s="46"/>
      <c r="E42" s="47"/>
      <c r="F42" s="35">
        <f>SUM(F41:F41)</f>
        <v>3865826</v>
      </c>
      <c r="G42" s="35">
        <f>SUM(G41:G41)</f>
        <v>0</v>
      </c>
      <c r="H42" s="35">
        <f>SUM(H41:H41)</f>
        <v>0</v>
      </c>
      <c r="I42" s="14"/>
    </row>
    <row r="43" spans="1:10" ht="19.5" customHeight="1" x14ac:dyDescent="0.2">
      <c r="A43" s="48" t="s">
        <v>50</v>
      </c>
      <c r="B43" s="49"/>
      <c r="C43" s="49"/>
      <c r="D43" s="49"/>
      <c r="E43" s="49"/>
      <c r="F43" s="49"/>
      <c r="G43" s="49"/>
      <c r="H43" s="49"/>
      <c r="I43" s="50"/>
    </row>
    <row r="44" spans="1:10" ht="101.25" customHeight="1" x14ac:dyDescent="0.2">
      <c r="A44" s="15" t="s">
        <v>52</v>
      </c>
      <c r="B44" s="15" t="s">
        <v>53</v>
      </c>
      <c r="C44" s="33" t="s">
        <v>56</v>
      </c>
      <c r="D44" s="15" t="s">
        <v>54</v>
      </c>
      <c r="E44" s="15" t="s">
        <v>55</v>
      </c>
      <c r="F44" s="6">
        <v>2731478.77</v>
      </c>
      <c r="G44" s="6">
        <v>0</v>
      </c>
      <c r="H44" s="6">
        <v>0</v>
      </c>
      <c r="I44" s="34" t="s">
        <v>64</v>
      </c>
    </row>
    <row r="45" spans="1:10" ht="14.45" customHeight="1" x14ac:dyDescent="0.2">
      <c r="A45" s="51" t="s">
        <v>51</v>
      </c>
      <c r="B45" s="51"/>
      <c r="C45" s="51"/>
      <c r="D45" s="51"/>
      <c r="E45" s="51"/>
      <c r="F45" s="35">
        <f>SUM(F44:F44)</f>
        <v>2731478.77</v>
      </c>
      <c r="G45" s="35">
        <f>SUM(G44:G44)</f>
        <v>0</v>
      </c>
      <c r="H45" s="35">
        <f>SUM(H44:H44)</f>
        <v>0</v>
      </c>
      <c r="I45" s="14"/>
    </row>
    <row r="46" spans="1:10" ht="14.45" customHeight="1" x14ac:dyDescent="0.2">
      <c r="A46" s="69" t="s">
        <v>6</v>
      </c>
      <c r="B46" s="69"/>
      <c r="C46" s="69"/>
      <c r="D46" s="69"/>
      <c r="E46" s="69"/>
      <c r="F46" s="7">
        <f>F19+F29+F35+F39+F42+F45</f>
        <v>67564974.450000003</v>
      </c>
      <c r="G46" s="7">
        <f>G19+G29</f>
        <v>3124300</v>
      </c>
      <c r="H46" s="7">
        <f>H19+H29</f>
        <v>2844900</v>
      </c>
      <c r="I46" s="9"/>
    </row>
    <row r="47" spans="1:10" s="1" customFormat="1" x14ac:dyDescent="0.2">
      <c r="A47" s="11"/>
      <c r="B47" s="2"/>
      <c r="C47" s="4"/>
      <c r="D47" s="3"/>
      <c r="E47" s="2"/>
      <c r="F47" s="5"/>
      <c r="G47" s="5"/>
      <c r="H47" s="5"/>
      <c r="I47" s="4"/>
      <c r="J47" s="20"/>
    </row>
  </sheetData>
  <autoFilter ref="A4:I46"/>
  <mergeCells count="55">
    <mergeCell ref="A12:A13"/>
    <mergeCell ref="B12:B13"/>
    <mergeCell ref="C12:C13"/>
    <mergeCell ref="D12:D13"/>
    <mergeCell ref="A39:E39"/>
    <mergeCell ref="C26:C27"/>
    <mergeCell ref="D26:D27"/>
    <mergeCell ref="A36:I36"/>
    <mergeCell ref="A37:A38"/>
    <mergeCell ref="B37:B38"/>
    <mergeCell ref="C37:C38"/>
    <mergeCell ref="D37:D38"/>
    <mergeCell ref="A46:E46"/>
    <mergeCell ref="A29:E29"/>
    <mergeCell ref="A19:E19"/>
    <mergeCell ref="A20:I20"/>
    <mergeCell ref="A30:I30"/>
    <mergeCell ref="A35:E35"/>
    <mergeCell ref="A32:A33"/>
    <mergeCell ref="B32:B33"/>
    <mergeCell ref="C32:C33"/>
    <mergeCell ref="D32:D33"/>
    <mergeCell ref="A40:I40"/>
    <mergeCell ref="A21:A22"/>
    <mergeCell ref="B21:B22"/>
    <mergeCell ref="C21:C22"/>
    <mergeCell ref="D21:D22"/>
    <mergeCell ref="A23:A24"/>
    <mergeCell ref="A5:I5"/>
    <mergeCell ref="A1:I1"/>
    <mergeCell ref="A2:A4"/>
    <mergeCell ref="B2:B4"/>
    <mergeCell ref="C2:C4"/>
    <mergeCell ref="D2:D4"/>
    <mergeCell ref="E2:E4"/>
    <mergeCell ref="F2:F4"/>
    <mergeCell ref="G2:G4"/>
    <mergeCell ref="H2:H4"/>
    <mergeCell ref="I2:I4"/>
    <mergeCell ref="A42:E42"/>
    <mergeCell ref="A43:I43"/>
    <mergeCell ref="A45:E45"/>
    <mergeCell ref="A14:A15"/>
    <mergeCell ref="B14:B15"/>
    <mergeCell ref="C14:C15"/>
    <mergeCell ref="D17:D18"/>
    <mergeCell ref="I17:I18"/>
    <mergeCell ref="A17:A18"/>
    <mergeCell ref="B17:B18"/>
    <mergeCell ref="C17:C18"/>
    <mergeCell ref="B23:B24"/>
    <mergeCell ref="C23:C24"/>
    <mergeCell ref="D23:D24"/>
    <mergeCell ref="A26:A27"/>
    <mergeCell ref="B26:B27"/>
  </mergeCells>
  <pageMargins left="0.11811023622047245" right="0.11811023622047245" top="0.39370078740157483" bottom="7.874015748031496E-2" header="0" footer="0"/>
  <pageSetup paperSize="9" scale="64" firstPageNumber="5" fitToHeight="0" orientation="landscape" useFirstPageNumber="1" r:id="rId1"/>
  <rowBreaks count="2" manualBreakCount="2">
    <brk id="22" max="8" man="1"/>
    <brk id="39"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 </vt:lpstr>
      <vt:lpstr>'Table1 '!Заголовки_для_печати</vt:lpstr>
      <vt:lpstr>'Table1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2025-03-25T06:31:37Z</dcterms:modified>
</cp:coreProperties>
</file>