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Доходы!$A$1:$E$152</definedName>
  </definedNames>
  <calcPr calcId="162913"/>
</workbook>
</file>

<file path=xl/calcChain.xml><?xml version="1.0" encoding="utf-8"?>
<calcChain xmlns="http://schemas.openxmlformats.org/spreadsheetml/2006/main">
  <c r="C130" i="14" l="1"/>
  <c r="D118" i="14"/>
  <c r="D74" i="14"/>
  <c r="E74" i="14"/>
  <c r="C74" i="14"/>
  <c r="D86" i="14"/>
  <c r="E86" i="14"/>
  <c r="C86" i="14"/>
  <c r="D97" i="14" l="1"/>
  <c r="E97" i="14"/>
  <c r="E35" i="14"/>
  <c r="D35" i="14"/>
  <c r="C150" i="14" l="1"/>
  <c r="D28" i="14" l="1"/>
  <c r="E28" i="14"/>
  <c r="C28" i="14"/>
  <c r="D114" i="14" l="1"/>
  <c r="E114" i="14"/>
  <c r="C114" i="14"/>
  <c r="C128" i="14" l="1"/>
  <c r="D146" i="14" l="1"/>
  <c r="E146" i="14"/>
  <c r="C146" i="14"/>
  <c r="D124" i="14" l="1"/>
  <c r="E124" i="14"/>
  <c r="C124" i="14"/>
  <c r="D69" i="14" l="1"/>
  <c r="E69" i="14"/>
  <c r="D95" i="14"/>
  <c r="E95" i="14"/>
  <c r="C92" i="14" l="1"/>
  <c r="C97" i="14" l="1"/>
  <c r="C95" i="14" s="1"/>
  <c r="C133" i="14" l="1"/>
  <c r="E126" i="14"/>
  <c r="D78" i="14" l="1"/>
  <c r="E78" i="14"/>
  <c r="C78" i="14" l="1"/>
  <c r="C90" i="14" l="1"/>
  <c r="E118" i="14" l="1"/>
  <c r="C118" i="14"/>
  <c r="D80" i="14" l="1"/>
  <c r="E80" i="14"/>
  <c r="D88" i="14"/>
  <c r="E88" i="14"/>
  <c r="D82" i="14"/>
  <c r="E82" i="14"/>
  <c r="D76" i="14"/>
  <c r="E76" i="14"/>
  <c r="D65" i="14"/>
  <c r="E65" i="14"/>
  <c r="D63" i="14"/>
  <c r="E63" i="14"/>
  <c r="C69" i="14" l="1"/>
  <c r="D148" i="14" l="1"/>
  <c r="E148" i="14"/>
  <c r="C148" i="14"/>
  <c r="C46" i="14" l="1"/>
  <c r="C88" i="14" l="1"/>
  <c r="C82" i="14"/>
  <c r="C80" i="14"/>
  <c r="C76" i="14"/>
  <c r="C65" i="14"/>
  <c r="C63" i="14"/>
  <c r="D90" i="14" l="1"/>
  <c r="E90" i="14"/>
  <c r="D84" i="14"/>
  <c r="E84" i="14"/>
  <c r="C84" i="14"/>
  <c r="D72" i="14"/>
  <c r="E72" i="14"/>
  <c r="C72" i="14"/>
  <c r="D67" i="14"/>
  <c r="E67" i="14"/>
  <c r="C67" i="14"/>
  <c r="D62" i="14" l="1"/>
  <c r="D61" i="14" s="1"/>
  <c r="E62" i="14"/>
  <c r="E61" i="14" s="1"/>
  <c r="C62" i="14"/>
  <c r="C61" i="14" s="1"/>
  <c r="D116" i="14"/>
  <c r="E116" i="14"/>
  <c r="C116" i="14"/>
  <c r="D133" i="14" l="1"/>
  <c r="E133" i="14"/>
  <c r="E122" i="14"/>
  <c r="D120" i="14"/>
  <c r="E120" i="14"/>
  <c r="C120" i="14"/>
  <c r="D31" i="14"/>
  <c r="E31" i="14"/>
  <c r="C100" i="14" l="1"/>
  <c r="C99" i="14" s="1"/>
  <c r="C56" i="14"/>
  <c r="C35" i="14"/>
  <c r="C31" i="14" s="1"/>
  <c r="E112" i="14" l="1"/>
  <c r="E109" i="14" s="1"/>
  <c r="E103" i="14" s="1"/>
  <c r="E144" i="14"/>
  <c r="E143" i="14" s="1"/>
  <c r="E137" i="14"/>
  <c r="E132" i="14" s="1"/>
  <c r="E139" i="14"/>
  <c r="E141" i="14"/>
  <c r="E135" i="14"/>
  <c r="D105" i="14"/>
  <c r="D107" i="14"/>
  <c r="D110" i="14"/>
  <c r="E105" i="14"/>
  <c r="C107" i="14"/>
  <c r="D104" i="14" l="1"/>
  <c r="D59" i="14"/>
  <c r="D58" i="14" s="1"/>
  <c r="D53" i="14"/>
  <c r="E44" i="14"/>
  <c r="E43" i="14" s="1"/>
  <c r="E39" i="14" s="1"/>
  <c r="D122" i="14" l="1"/>
  <c r="C122" i="14"/>
  <c r="E26" i="14"/>
  <c r="E25" i="14" s="1"/>
  <c r="E24" i="14" s="1"/>
  <c r="D141" i="14" l="1"/>
  <c r="C141" i="14"/>
  <c r="D26" i="14" l="1"/>
  <c r="D25" i="14" s="1"/>
  <c r="D24" i="14" s="1"/>
  <c r="C26" i="14"/>
  <c r="C25" i="14" s="1"/>
  <c r="C24" i="14" s="1"/>
  <c r="D126" i="14" l="1"/>
  <c r="C126" i="14"/>
  <c r="D139" i="14" l="1"/>
  <c r="C139" i="14"/>
  <c r="C110" i="14" l="1"/>
  <c r="E130" i="14" l="1"/>
  <c r="E50" i="14"/>
  <c r="E49" i="14" s="1"/>
  <c r="D50" i="14"/>
  <c r="D49" i="14" s="1"/>
  <c r="C50" i="14"/>
  <c r="C49" i="14" s="1"/>
  <c r="D144" i="14" l="1"/>
  <c r="D143" i="14" s="1"/>
  <c r="C144" i="14"/>
  <c r="C143" i="14" s="1"/>
  <c r="D137" i="14"/>
  <c r="D132" i="14" s="1"/>
  <c r="C137" i="14"/>
  <c r="C132" i="14" s="1"/>
  <c r="D135" i="14"/>
  <c r="C135" i="14"/>
  <c r="D130" i="14"/>
  <c r="D112" i="14"/>
  <c r="D109" i="14" s="1"/>
  <c r="D103" i="14" s="1"/>
  <c r="C112" i="14"/>
  <c r="C109" i="14" s="1"/>
  <c r="C105" i="14"/>
  <c r="C104" i="14" s="1"/>
  <c r="C53" i="14"/>
  <c r="C52" i="14" s="1"/>
  <c r="D41" i="14" l="1"/>
  <c r="D40" i="14" s="1"/>
  <c r="C41" i="14"/>
  <c r="C40" i="14" s="1"/>
  <c r="C103" i="14" l="1"/>
  <c r="C102" i="14" s="1"/>
  <c r="D102" i="14"/>
  <c r="D52" i="14" l="1"/>
  <c r="D48" i="14" s="1"/>
  <c r="C48" i="14"/>
  <c r="D44" i="14"/>
  <c r="C44" i="14"/>
  <c r="D30" i="14"/>
  <c r="C30" i="14"/>
  <c r="C59" i="14"/>
  <c r="C58" i="14" s="1"/>
  <c r="C43" i="14" l="1"/>
  <c r="C39" i="14" s="1"/>
  <c r="C23" i="14" s="1"/>
  <c r="D43" i="14"/>
  <c r="E30" i="14"/>
  <c r="E23" i="14" s="1"/>
  <c r="E53" i="14"/>
  <c r="E52" i="14" s="1"/>
  <c r="E48" i="14" s="1"/>
  <c r="E59" i="14"/>
  <c r="E58" i="14" s="1"/>
  <c r="E107" i="14"/>
  <c r="E104" i="14" s="1"/>
  <c r="E102" i="14" l="1"/>
  <c r="D39" i="14"/>
  <c r="D23" i="14" s="1"/>
  <c r="E152" i="14" l="1"/>
  <c r="D152" i="14"/>
  <c r="C152" i="14"/>
</calcChain>
</file>

<file path=xl/sharedStrings.xml><?xml version="1.0" encoding="utf-8"?>
<sst xmlns="http://schemas.openxmlformats.org/spreadsheetml/2006/main" count="280" uniqueCount="276">
  <si>
    <t xml:space="preserve">  НАЛОГОВЫЕ И НЕНАЛОГОВЫЕ ДОХОДЫ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</si>
  <si>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</si>
  <si>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</si>
  <si>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</si>
  <si>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</si>
  <si>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</si>
  <si>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</si>
  <si>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</si>
  <si>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</si>
  <si>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</si>
  <si>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</si>
  <si>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</si>
  <si>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</si>
  <si>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</si>
  <si>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</si>
  <si>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</si>
  <si>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</si>
  <si>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</si>
  <si>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</si>
  <si>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</si>
  <si>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</si>
  <si>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</si>
  <si>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</si>
  <si>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</si>
  <si>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</si>
  <si>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</si>
  <si>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</si>
  <si>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местным бюджетам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</si>
  <si>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</si>
  <si>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</si>
  <si>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</si>
  <si>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</si>
  <si>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</si>
  <si>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</si>
  <si>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</si>
  <si>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</si>
  <si>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</si>
  <si>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</si>
  <si>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</si>
  <si>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</si>
  <si>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</si>
  <si>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</si>
  <si>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</si>
  <si>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</si>
  <si>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</si>
  <si>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</si>
  <si>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</si>
  <si>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</si>
  <si>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</si>
  <si>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</si>
  <si>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2 02 20051 05 0000 151</t>
  </si>
  <si>
    <t>2 02 20051 00 0000 151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</si>
  <si>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</si>
  <si>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</si>
  <si>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</si>
  <si>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</si>
  <si>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</si>
  <si>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</si>
  <si>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</si>
  <si>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</si>
  <si>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</si>
  <si>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</si>
  <si>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</si>
  <si>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</si>
  <si>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к решению Карачевского районного</t>
  </si>
  <si>
    <t>рублей</t>
  </si>
  <si>
    <t>Совета народных депутатов</t>
  </si>
  <si>
    <t>1 00 00000 00 0000 000</t>
  </si>
  <si>
    <t>1110000000 0000 000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</si>
  <si>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</si>
  <si>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</si>
  <si>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</si>
  <si>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</si>
  <si>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</si>
  <si>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</si>
  <si>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</si>
  <si>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</si>
  <si>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</si>
  <si>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1130000000 0000 000</t>
  </si>
  <si>
    <t xml:space="preserve"> 1130200000 0000 130</t>
  </si>
  <si>
    <t>1140000000 0000 000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</si>
  <si>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</si>
  <si>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</si>
  <si>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</si>
  <si>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</si>
  <si>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</si>
  <si>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</si>
  <si>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</si>
  <si>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</si>
  <si>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</si>
  <si>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1110904505 0000 120</t>
  </si>
  <si>
    <t>2000000000 0000 000</t>
  </si>
  <si>
    <t>2020000000 0000 000</t>
  </si>
  <si>
    <t>2 02 40014 05 0000 150</t>
  </si>
  <si>
    <t>2 02 40014 00 0000 150</t>
  </si>
  <si>
    <t>2 02 40000 00 0000 150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</si>
  <si>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</si>
  <si>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</si>
  <si>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</si>
  <si>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</si>
  <si>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</si>
  <si>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</si>
  <si>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</si>
  <si>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</si>
  <si>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</si>
  <si>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</si>
  <si>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</si>
  <si>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</si>
  <si>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</si>
  <si>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</si>
  <si>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</si>
  <si>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</si>
  <si>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</si>
  <si>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</si>
  <si>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</si>
  <si>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</si>
  <si>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2 02 25497 00 0000 150</t>
  </si>
  <si>
    <t>2 02 25497 05 0000 150</t>
  </si>
  <si>
    <t>2 02 25519 05 0000 150</t>
  </si>
  <si>
    <t>2 02 25519 00 0000 150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</si>
  <si>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</si>
  <si>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</si>
  <si>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</si>
  <si>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</si>
  <si>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</si>
  <si>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</si>
  <si>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1140602505 00000 430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</si>
  <si>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</si>
  <si>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</si>
  <si>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</si>
  <si>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</si>
  <si>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</si>
  <si>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</si>
  <si>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</si>
  <si>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</si>
  <si>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</si>
  <si>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</si>
  <si>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</si>
  <si>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</si>
  <si>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</si>
  <si>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>2 02 25467 00 0000 150</t>
  </si>
  <si>
    <t>2 02 25467 05 0000 150</t>
  </si>
  <si>
    <t xml:space="preserve"> 2 02 29999 05 0000 150</t>
  </si>
  <si>
    <t xml:space="preserve"> 2 02 29999 00 0000 150</t>
  </si>
  <si>
    <t>1 16 01073 01 0000 140</t>
  </si>
  <si>
    <t>1 16 01070 01 0000 140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</si>
  <si>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</si>
  <si>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</si>
  <si>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1 16 00000 00 0000 000</t>
  </si>
  <si>
    <t>1 16 01080 01 0000 140</t>
  </si>
  <si>
    <t>1 16 01083 01 0000 140</t>
  </si>
  <si>
    <t>1 16 01203 01 0000 140</t>
  </si>
  <si>
    <t>1 16 01200 01 0000 140</t>
  </si>
  <si>
    <t>1 16 11050 01 0000 140</t>
  </si>
  <si>
    <t>Платежи, уплачиваемые в целях возмещения вреда</t>
  </si>
  <si>
    <t>1 16 11000 01 0000 140</t>
  </si>
  <si>
    <t xml:space="preserve"> 1140200000 0000 000</t>
  </si>
  <si>
    <t>1 16 10123 01 0000 140</t>
  </si>
  <si>
    <t>1 16 10120 00 0000 140</t>
  </si>
  <si>
    <t>"О бюджете  Карачевского муниципального района</t>
  </si>
  <si>
    <t xml:space="preserve">"О внесении изменений в решение </t>
  </si>
  <si>
    <t>Совета народных депутатов а</t>
  </si>
  <si>
    <t>Приложение 1.1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</si>
  <si>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</si>
  <si>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</si>
  <si>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1 16 01050 01 0000 140</t>
  </si>
  <si>
    <t>1 16 01053 01 0000 140</t>
  </si>
  <si>
    <t>1 16 01060 01 0000 140</t>
  </si>
  <si>
    <t>1 16 01063 01 0000 140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</si>
  <si>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</si>
  <si>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</si>
  <si>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</si>
  <si>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</si>
  <si>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</si>
  <si>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</si>
  <si>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</si>
  <si>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</si>
  <si>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</si>
  <si>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</si>
  <si>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</si>
  <si>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</si>
  <si>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</si>
  <si>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</si>
  <si>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</si>
  <si>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</si>
  <si>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</si>
  <si>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</si>
  <si>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2 02 45303 00 0000 150</t>
  </si>
  <si>
    <t>2 02 45303 05 0000 150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</si>
  <si>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</si>
  <si>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</si>
  <si>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</si>
  <si>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</si>
  <si>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</si>
  <si>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</si>
  <si>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</si>
  <si>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</si>
  <si>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</si>
  <si>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</si>
  <si>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</si>
  <si>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</si>
  <si>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</si>
  <si>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</si>
  <si>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</si>
  <si>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</si>
  <si>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</si>
  <si>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1 16 01160 01 0000 140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</si>
  <si>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</si>
  <si>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</si>
  <si>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</si>
  <si>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2024 год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</si>
  <si>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</si>
  <si>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</si>
  <si>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</si>
  <si>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</si>
  <si>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</si>
  <si>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</si>
  <si>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2025 год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</si>
  <si>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</si>
  <si>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</si>
  <si>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</si>
  <si>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</si>
  <si>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2 02 45179 00 0000 150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</si>
  <si>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</si>
  <si>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</si>
  <si>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ДОХОДЫ ОТ ОКАЗАНИЯ ПЛАТНЫХ УСЛУГ И КОМПЕНСАЦИИ ЗАТРАТ ГОСУДАРСТВА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</si>
  <si>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</si>
  <si>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</si>
  <si>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</si>
  <si>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</si>
  <si>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</si>
  <si>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</si>
  <si>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</si>
  <si>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</si>
  <si>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</si>
  <si>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</si>
  <si>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</si>
  <si>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</si>
  <si>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</si>
  <si>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</si>
  <si>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</si>
  <si>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</si>
  <si>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</si>
  <si>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</si>
  <si>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</si>
  <si>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</si>
  <si>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</si>
  <si>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</si>
  <si>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</si>
  <si>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1110908000 0000 120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</si>
  <si>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</si>
  <si>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</si>
  <si>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</si>
  <si>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</si>
  <si>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</si>
  <si>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</si>
  <si>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</si>
  <si>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2 02 25243 00 0000 150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</si>
  <si>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</si>
  <si>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</si>
  <si>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</si>
  <si>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</si>
  <si>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</si>
  <si>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</si>
  <si>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</si>
  <si>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</si>
  <si>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2026 год</t>
  </si>
  <si>
    <t xml:space="preserve">Брянской области на 2024 год и на </t>
  </si>
  <si>
    <t>плановый период 2025 и 2026 годов"</t>
  </si>
  <si>
    <t>Доходы бюджета Карачевского муниципального  района Брянской области на 2024 год</t>
  </si>
  <si>
    <t xml:space="preserve"> и на плановый период 2025 и 2026 годов</t>
  </si>
  <si>
    <t>1 16 01330 00 0000 140</t>
  </si>
  <si>
    <t>2 02 25753 05 0000 150</t>
  </si>
  <si>
    <t>Субсидии бюджетам на софинансирование закупки и монтажа оборудования для создания "умных" спортивных площадок</t>
  </si>
  <si>
    <t>2 02 25753 00 0000 150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</si>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</sst>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/>
    <xf numFmtId="0" fontId="7" fillId="0" borderId="0" xfId="0" applyFont="1" applyFill="1"/>
    <xf numFmtId="0" fontId="6" fillId="0" borderId="0" xfId="0" applyNumberFormat="1" applyFont="1" applyFill="1"/>
    <xf numFmtId="0" fontId="7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9" fillId="0" borderId="0" xfId="0" applyFont="1" applyFill="1"/>
    <xf numFmtId="0" fontId="10" fillId="0" borderId="0" xfId="0" applyFont="1" applyFill="1"/>
    <xf numFmtId="0" fontId="9" fillId="0" borderId="0" xfId="0" applyFont="1" applyFill="1" applyAlignment="1">
      <alignment horizontal="left" vertical="top"/>
    </xf>
    <xf numFmtId="0" fontId="11" fillId="0" borderId="6" xfId="0" applyFont="1" applyFill="1" applyBorder="1" applyAlignment="1">
      <alignment horizontal="justify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2" fillId="0" borderId="6" xfId="0" applyFont="1" applyFill="1" applyBorder="1" applyAlignment="1">
      <alignment vertical="top" wrapText="1"/>
    </xf>
    <xf numFmtId="4" fontId="12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4" fontId="4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wrapText="1"/>
    </xf>
    <xf numFmtId="4" fontId="4" fillId="0" borderId="3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6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" fontId="11" fillId="0" borderId="6" xfId="0" applyNumberFormat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0" fontId="13" fillId="0" borderId="6" xfId="0" applyNumberFormat="1" applyFont="1" applyFill="1" applyBorder="1" applyAlignment="1"/>
    <xf numFmtId="4" fontId="13" fillId="0" borderId="3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 shrinkToFit="1"/>
    </xf>
    <xf numFmtId="4" fontId="6" fillId="0" borderId="0" xfId="1" applyNumberFormat="1" applyFont="1" applyFill="1" applyAlignment="1">
      <alignment horizontal="left" indent="1"/>
    </xf>
    <xf numFmtId="4" fontId="6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4" fillId="0" borderId="0" xfId="0" applyNumberFormat="1" applyFont="1" applyFill="1"/>
    <xf numFmtId="4" fontId="4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57"/>
  <sheetViews>
    <sheetView showGridLines="0" showZeros="0" tabSelected="1" view="pageBreakPreview" topLeftCell="A11" zoomScaleNormal="100" zoomScaleSheetLayoutView="100" workbookViewId="0">
      <selection activeCell="A113" sqref="A110:XFD113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61" t="s">
        <v>19</v>
      </c>
      <c r="D1" s="61"/>
      <c r="E1" s="61"/>
      <c r="F1" s="26"/>
      <c r="G1" s="27"/>
    </row>
    <row r="2" spans="1:7" x14ac:dyDescent="0.3">
      <c r="C2" s="61" t="s">
        <v>64</v>
      </c>
      <c r="D2" s="61"/>
      <c r="E2" s="61"/>
      <c r="F2" s="26"/>
      <c r="G2" s="27"/>
    </row>
    <row r="3" spans="1:7" x14ac:dyDescent="0.3">
      <c r="C3" s="28" t="s">
        <v>161</v>
      </c>
      <c r="D3" s="28"/>
      <c r="E3" s="28"/>
      <c r="F3" s="26"/>
      <c r="G3" s="27"/>
    </row>
    <row r="4" spans="1:7" x14ac:dyDescent="0.3">
      <c r="C4" s="28" t="s">
        <v>160</v>
      </c>
      <c r="D4" s="28"/>
      <c r="E4" s="28"/>
      <c r="F4" s="26"/>
      <c r="G4" s="27"/>
    </row>
    <row r="5" spans="1:7" x14ac:dyDescent="0.3">
      <c r="C5" s="67" t="s">
        <v>159</v>
      </c>
      <c r="D5" s="68"/>
      <c r="E5" s="68"/>
      <c r="F5" s="68"/>
      <c r="G5" s="68"/>
    </row>
    <row r="6" spans="1:7" x14ac:dyDescent="0.3">
      <c r="C6" s="67" t="s">
        <v>267</v>
      </c>
      <c r="D6" s="67"/>
      <c r="E6" s="67"/>
      <c r="F6" s="67"/>
      <c r="G6" s="67"/>
    </row>
    <row r="7" spans="1:7" ht="16.5" customHeight="1" x14ac:dyDescent="0.3">
      <c r="C7" s="67" t="s">
        <v>268</v>
      </c>
      <c r="D7" s="67"/>
      <c r="E7" s="67"/>
      <c r="F7" s="28"/>
      <c r="G7" s="28"/>
    </row>
    <row r="8" spans="1:7" ht="0.75" customHeight="1" x14ac:dyDescent="0.3">
      <c r="C8" s="62"/>
      <c r="D8" s="62"/>
      <c r="E8" s="62"/>
    </row>
    <row r="9" spans="1:7" ht="6" customHeight="1" x14ac:dyDescent="0.3">
      <c r="C9" s="17"/>
      <c r="D9" s="17"/>
      <c r="E9" s="17"/>
    </row>
    <row r="10" spans="1:7" ht="18.75" customHeight="1" x14ac:dyDescent="0.3">
      <c r="A10" s="15"/>
      <c r="B10" s="15"/>
      <c r="C10" s="64" t="s">
        <v>162</v>
      </c>
      <c r="D10" s="64"/>
      <c r="E10" s="64"/>
    </row>
    <row r="11" spans="1:7" ht="18.75" customHeight="1" x14ac:dyDescent="0.3">
      <c r="A11" s="15"/>
      <c r="B11" s="15"/>
      <c r="C11" s="64" t="s">
        <v>64</v>
      </c>
      <c r="D11" s="64"/>
      <c r="E11" s="64"/>
      <c r="F11" s="64"/>
    </row>
    <row r="12" spans="1:7" ht="18.75" customHeight="1" x14ac:dyDescent="0.3">
      <c r="A12" s="3"/>
      <c r="B12" s="11"/>
      <c r="C12" s="16" t="s">
        <v>66</v>
      </c>
      <c r="D12" s="16"/>
      <c r="E12" s="16"/>
    </row>
    <row r="13" spans="1:7" ht="18.75" customHeight="1" x14ac:dyDescent="0.3">
      <c r="A13" s="65" t="s">
        <v>159</v>
      </c>
      <c r="B13" s="66"/>
      <c r="C13" s="66"/>
      <c r="D13" s="66"/>
      <c r="E13" s="66"/>
    </row>
    <row r="14" spans="1:7" ht="18.75" customHeight="1" x14ac:dyDescent="0.3">
      <c r="A14" s="12"/>
      <c r="C14" s="63" t="s">
        <v>267</v>
      </c>
      <c r="D14" s="63"/>
      <c r="E14" s="63"/>
    </row>
    <row r="15" spans="1:7" ht="18.75" customHeight="1" x14ac:dyDescent="0.3">
      <c r="A15" s="12"/>
      <c r="C15" s="25" t="s">
        <v>268</v>
      </c>
      <c r="D15" s="25"/>
      <c r="E15" s="25"/>
    </row>
    <row r="16" spans="1:7" ht="21.75" customHeight="1" x14ac:dyDescent="0.3">
      <c r="D16" s="4"/>
    </row>
    <row r="17" spans="1:6" ht="18.75" customHeight="1" x14ac:dyDescent="0.3">
      <c r="A17" s="74" t="s">
        <v>269</v>
      </c>
      <c r="B17" s="74"/>
      <c r="C17" s="74"/>
      <c r="D17" s="74"/>
      <c r="E17" s="74"/>
    </row>
    <row r="18" spans="1:6" ht="19.5" customHeight="1" x14ac:dyDescent="0.3">
      <c r="A18" s="74" t="s">
        <v>270</v>
      </c>
      <c r="B18" s="74"/>
      <c r="C18" s="74"/>
      <c r="D18" s="74"/>
      <c r="E18" s="74"/>
    </row>
    <row r="19" spans="1:6" ht="14.25" customHeight="1" x14ac:dyDescent="0.3">
      <c r="A19" s="7"/>
      <c r="B19" s="9"/>
      <c r="C19" s="10"/>
      <c r="D19" s="10"/>
      <c r="E19" s="8" t="s">
        <v>65</v>
      </c>
    </row>
    <row r="20" spans="1:6" ht="7.5" customHeight="1" x14ac:dyDescent="0.3">
      <c r="A20" s="70" t="s">
        <v>16</v>
      </c>
      <c r="B20" s="73" t="s">
        <v>17</v>
      </c>
      <c r="C20" s="70" t="s">
        <v>210</v>
      </c>
      <c r="D20" s="70" t="s">
        <v>217</v>
      </c>
      <c r="E20" s="73" t="s">
        <v>266</v>
      </c>
    </row>
    <row r="21" spans="1:6" ht="13.5" hidden="1" customHeight="1" x14ac:dyDescent="0.3">
      <c r="A21" s="71"/>
      <c r="B21" s="73"/>
      <c r="C21" s="71"/>
      <c r="D21" s="71"/>
      <c r="E21" s="73"/>
    </row>
    <row r="22" spans="1:6" ht="48" customHeight="1" x14ac:dyDescent="0.3">
      <c r="A22" s="72"/>
      <c r="B22" s="73"/>
      <c r="C22" s="72"/>
      <c r="D22" s="72"/>
      <c r="E22" s="73"/>
    </row>
    <row r="23" spans="1:6" s="14" customFormat="1" ht="21.75" customHeight="1" x14ac:dyDescent="0.3">
      <c r="A23" s="31" t="s">
        <v>67</v>
      </c>
      <c r="B23" s="32" t="s">
        <v>0</v>
      </c>
      <c r="C23" s="33">
        <f>C24+C30+C39</f>
        <v>0</v>
      </c>
      <c r="D23" s="33">
        <f t="shared" ref="D23:E23" si="0">D24+D30+D39</f>
        <v>0</v>
      </c>
      <c r="E23" s="33">
        <f t="shared" si="0"/>
        <v>0</v>
      </c>
      <c r="F23" s="13"/>
    </row>
    <row r="24" spans="1:6" ht="47.25" hidden="1" x14ac:dyDescent="0.3">
      <c r="A24" s="34" t="s">
        <v>68</v>
      </c>
      <c r="B24" s="35" t="s">
        <v>1</v>
      </c>
      <c r="C24" s="37">
        <f>C25</f>
        <v>0</v>
      </c>
      <c r="D24" s="37">
        <f t="shared" ref="D24:E24" si="1">D25</f>
        <v>0</v>
      </c>
      <c r="E24" s="37">
        <f t="shared" si="1"/>
        <v>0</v>
      </c>
    </row>
    <row r="25" spans="1:6" ht="81" hidden="1" customHeight="1" x14ac:dyDescent="0.3">
      <c r="A25" s="39" t="s">
        <v>69</v>
      </c>
      <c r="B25" s="40" t="s">
        <v>53</v>
      </c>
      <c r="C25" s="37">
        <f>C26+C28</f>
        <v>0</v>
      </c>
      <c r="D25" s="37">
        <f t="shared" ref="D25:E25" si="2">D26+D28</f>
        <v>0</v>
      </c>
      <c r="E25" s="37">
        <f t="shared" si="2"/>
        <v>0</v>
      </c>
    </row>
    <row r="26" spans="1:6" ht="78" hidden="1" customHeight="1" x14ac:dyDescent="0.3">
      <c r="A26" s="39" t="s">
        <v>70</v>
      </c>
      <c r="B26" s="40" t="s">
        <v>54</v>
      </c>
      <c r="C26" s="37">
        <f t="shared" ref="C26:E26" si="3">C27</f>
        <v>0</v>
      </c>
      <c r="D26" s="37">
        <f t="shared" si="3"/>
        <v>0</v>
      </c>
      <c r="E26" s="37">
        <f t="shared" si="3"/>
        <v>0</v>
      </c>
    </row>
    <row r="27" spans="1:6" ht="82.5" hidden="1" customHeight="1" x14ac:dyDescent="0.3">
      <c r="A27" s="39" t="s">
        <v>90</v>
      </c>
      <c r="B27" s="40" t="s">
        <v>55</v>
      </c>
      <c r="C27" s="37"/>
      <c r="D27" s="37"/>
      <c r="E27" s="38"/>
    </row>
    <row r="28" spans="1:6" ht="114.75" hidden="1" customHeight="1" x14ac:dyDescent="0.3">
      <c r="A28" s="39" t="s">
        <v>249</v>
      </c>
      <c r="B28" s="40" t="s">
        <v>250</v>
      </c>
      <c r="C28" s="60">
        <f>C29</f>
        <v>0</v>
      </c>
      <c r="D28" s="60">
        <f t="shared" ref="D28:E28" si="4">D29</f>
        <v>0</v>
      </c>
      <c r="E28" s="60">
        <f t="shared" si="4"/>
        <v>0</v>
      </c>
    </row>
    <row r="29" spans="1:6" ht="99" hidden="1" customHeight="1" x14ac:dyDescent="0.3">
      <c r="A29" s="39" t="s">
        <v>251</v>
      </c>
      <c r="B29" s="40" t="s">
        <v>252</v>
      </c>
      <c r="C29" s="37"/>
      <c r="D29" s="36"/>
      <c r="E29" s="38"/>
    </row>
    <row r="30" spans="1:6" ht="31.5" x14ac:dyDescent="0.3">
      <c r="A30" s="34" t="s">
        <v>71</v>
      </c>
      <c r="B30" s="35" t="s">
        <v>2</v>
      </c>
      <c r="C30" s="37">
        <f>SUM(C31)</f>
        <v>0</v>
      </c>
      <c r="D30" s="37">
        <f>SUM(D31)</f>
        <v>0</v>
      </c>
      <c r="E30" s="37">
        <f>SUM(E31)</f>
        <v>0</v>
      </c>
    </row>
    <row r="31" spans="1:6" ht="21.75" customHeight="1" x14ac:dyDescent="0.3">
      <c r="A31" s="34" t="s">
        <v>72</v>
      </c>
      <c r="B31" s="35" t="s">
        <v>3</v>
      </c>
      <c r="C31" s="37">
        <f>C32+C34+C35+C38</f>
        <v>0</v>
      </c>
      <c r="D31" s="37">
        <f t="shared" ref="D31:E31" si="5">D32+D34+D35+D38</f>
        <v>0</v>
      </c>
      <c r="E31" s="37">
        <f t="shared" si="5"/>
        <v>0</v>
      </c>
    </row>
    <row r="32" spans="1:6" ht="31.5" hidden="1" x14ac:dyDescent="0.3">
      <c r="A32" s="34" t="s">
        <v>73</v>
      </c>
      <c r="B32" s="35" t="s">
        <v>4</v>
      </c>
      <c r="C32" s="37"/>
      <c r="D32" s="37"/>
      <c r="E32" s="37"/>
    </row>
    <row r="33" spans="1:5" ht="31.5" hidden="1" x14ac:dyDescent="0.3">
      <c r="A33" s="34" t="s">
        <v>74</v>
      </c>
      <c r="B33" s="35" t="s">
        <v>5</v>
      </c>
      <c r="C33" s="37"/>
      <c r="D33" s="37"/>
      <c r="E33" s="37"/>
    </row>
    <row r="34" spans="1:5" ht="22.5" hidden="1" customHeight="1" x14ac:dyDescent="0.3">
      <c r="A34" s="34" t="s">
        <v>75</v>
      </c>
      <c r="B34" s="35" t="s">
        <v>6</v>
      </c>
      <c r="C34" s="37"/>
      <c r="D34" s="37"/>
      <c r="E34" s="37"/>
    </row>
    <row r="35" spans="1:5" ht="22.5" customHeight="1" x14ac:dyDescent="0.3">
      <c r="A35" s="34" t="s">
        <v>76</v>
      </c>
      <c r="B35" s="35" t="s">
        <v>7</v>
      </c>
      <c r="C35" s="37">
        <f>C36+C37</f>
        <v>15000</v>
      </c>
      <c r="D35" s="37">
        <f>D36+D37</f>
        <v>0</v>
      </c>
      <c r="E35" s="37">
        <f>E36+E37</f>
        <v>0</v>
      </c>
    </row>
    <row r="36" spans="1:5" x14ac:dyDescent="0.3">
      <c r="A36" s="34" t="s">
        <v>77</v>
      </c>
      <c r="B36" s="35" t="s">
        <v>56</v>
      </c>
      <c r="C36" s="37">
        <v>15000</v>
      </c>
      <c r="D36" s="37"/>
      <c r="E36" s="37"/>
    </row>
    <row r="37" spans="1:5" hidden="1" x14ac:dyDescent="0.3">
      <c r="A37" s="34" t="s">
        <v>120</v>
      </c>
      <c r="B37" s="35" t="s">
        <v>121</v>
      </c>
      <c r="C37" s="37"/>
      <c r="D37" s="37"/>
      <c r="E37" s="37"/>
    </row>
    <row r="38" spans="1:5" ht="47.25" x14ac:dyDescent="0.3">
      <c r="A38" s="34" t="s">
        <v>122</v>
      </c>
      <c r="B38" s="35" t="s">
        <v>123</v>
      </c>
      <c r="C38" s="37">
        <v>-15000</v>
      </c>
      <c r="D38" s="37"/>
      <c r="E38" s="37"/>
    </row>
    <row r="39" spans="1:5" ht="33.75" customHeight="1" x14ac:dyDescent="0.3">
      <c r="A39" s="34" t="s">
        <v>78</v>
      </c>
      <c r="B39" s="35" t="s">
        <v>225</v>
      </c>
      <c r="C39" s="37">
        <f>SUM(C40+C43)</f>
        <v>0</v>
      </c>
      <c r="D39" s="37">
        <f>SUM(D40+D43)</f>
        <v>0</v>
      </c>
      <c r="E39" s="37">
        <f>SUM(E40+E43)</f>
        <v>0</v>
      </c>
    </row>
    <row r="40" spans="1:5" ht="22.5" hidden="1" customHeight="1" x14ac:dyDescent="0.3">
      <c r="A40" s="34" t="s">
        <v>20</v>
      </c>
      <c r="B40" s="35" t="s">
        <v>23</v>
      </c>
      <c r="C40" s="37">
        <f>SUM(C41)</f>
        <v>0</v>
      </c>
      <c r="D40" s="37">
        <f>SUM(D41)</f>
        <v>0</v>
      </c>
      <c r="E40" s="38"/>
    </row>
    <row r="41" spans="1:5" ht="52.5" hidden="1" customHeight="1" x14ac:dyDescent="0.3">
      <c r="A41" s="34" t="s">
        <v>21</v>
      </c>
      <c r="B41" s="35" t="s">
        <v>24</v>
      </c>
      <c r="C41" s="37">
        <f>SUM(C42)</f>
        <v>0</v>
      </c>
      <c r="D41" s="37">
        <f>SUM(D42)</f>
        <v>0</v>
      </c>
      <c r="E41" s="38"/>
    </row>
    <row r="42" spans="1:5" ht="70.5" hidden="1" customHeight="1" x14ac:dyDescent="0.3">
      <c r="A42" s="34" t="s">
        <v>22</v>
      </c>
      <c r="B42" s="35" t="s">
        <v>25</v>
      </c>
      <c r="C42" s="37"/>
      <c r="D42" s="37"/>
      <c r="E42" s="38"/>
    </row>
    <row r="43" spans="1:5" ht="18.75" customHeight="1" x14ac:dyDescent="0.3">
      <c r="A43" s="34" t="s">
        <v>79</v>
      </c>
      <c r="B43" s="35" t="s">
        <v>8</v>
      </c>
      <c r="C43" s="37">
        <f>C44+C46</f>
        <v>0</v>
      </c>
      <c r="D43" s="37">
        <f t="shared" ref="C43:E44" si="6">SUM(D44)</f>
        <v>0</v>
      </c>
      <c r="E43" s="37">
        <f t="shared" si="6"/>
        <v>0</v>
      </c>
    </row>
    <row r="44" spans="1:5" ht="37.5" customHeight="1" x14ac:dyDescent="0.3">
      <c r="A44" s="34" t="s">
        <v>134</v>
      </c>
      <c r="B44" s="35" t="s">
        <v>135</v>
      </c>
      <c r="C44" s="37">
        <f t="shared" si="6"/>
        <v>-6600</v>
      </c>
      <c r="D44" s="37">
        <f t="shared" si="6"/>
        <v>0</v>
      </c>
      <c r="E44" s="37">
        <f t="shared" si="6"/>
        <v>0</v>
      </c>
    </row>
    <row r="45" spans="1:5" ht="47.25" x14ac:dyDescent="0.3">
      <c r="A45" s="34" t="s">
        <v>136</v>
      </c>
      <c r="B45" s="35" t="s">
        <v>137</v>
      </c>
      <c r="C45" s="37">
        <v>-6600</v>
      </c>
      <c r="D45" s="36"/>
      <c r="E45" s="38"/>
    </row>
    <row r="46" spans="1:5" ht="21.75" customHeight="1" x14ac:dyDescent="0.3">
      <c r="A46" s="34" t="s">
        <v>183</v>
      </c>
      <c r="B46" s="35" t="s">
        <v>184</v>
      </c>
      <c r="C46" s="37">
        <f>C47</f>
        <v>6600</v>
      </c>
      <c r="D46" s="37"/>
      <c r="E46" s="41"/>
    </row>
    <row r="47" spans="1:5" ht="39" customHeight="1" x14ac:dyDescent="0.3">
      <c r="A47" s="34" t="s">
        <v>185</v>
      </c>
      <c r="B47" s="35" t="s">
        <v>186</v>
      </c>
      <c r="C47" s="37">
        <v>6600</v>
      </c>
      <c r="D47" s="37"/>
      <c r="E47" s="41"/>
    </row>
    <row r="48" spans="1:5" ht="31.5" hidden="1" x14ac:dyDescent="0.3">
      <c r="A48" s="34" t="s">
        <v>80</v>
      </c>
      <c r="B48" s="35" t="s">
        <v>9</v>
      </c>
      <c r="C48" s="37">
        <f>SUM(C49+C52)</f>
        <v>0</v>
      </c>
      <c r="D48" s="37">
        <f>SUM(D49+D52)</f>
        <v>0</v>
      </c>
      <c r="E48" s="37">
        <f>SUM(E49+E52)</f>
        <v>0</v>
      </c>
    </row>
    <row r="49" spans="1:5" ht="81.75" hidden="1" customHeight="1" x14ac:dyDescent="0.3">
      <c r="A49" s="34" t="s">
        <v>156</v>
      </c>
      <c r="B49" s="35" t="s">
        <v>34</v>
      </c>
      <c r="C49" s="37">
        <f t="shared" ref="C49:E50" si="7">C50</f>
        <v>0</v>
      </c>
      <c r="D49" s="37">
        <f t="shared" si="7"/>
        <v>0</v>
      </c>
      <c r="E49" s="37">
        <f t="shared" si="7"/>
        <v>0</v>
      </c>
    </row>
    <row r="50" spans="1:5" ht="99" hidden="1" customHeight="1" x14ac:dyDescent="0.3">
      <c r="A50" s="34" t="s">
        <v>81</v>
      </c>
      <c r="B50" s="35" t="s">
        <v>35</v>
      </c>
      <c r="C50" s="37">
        <f t="shared" si="7"/>
        <v>0</v>
      </c>
      <c r="D50" s="37">
        <f t="shared" si="7"/>
        <v>0</v>
      </c>
      <c r="E50" s="37">
        <f t="shared" si="7"/>
        <v>0</v>
      </c>
    </row>
    <row r="51" spans="1:5" ht="99.75" hidden="1" customHeight="1" x14ac:dyDescent="0.3">
      <c r="A51" s="34" t="s">
        <v>82</v>
      </c>
      <c r="B51" s="35" t="s">
        <v>57</v>
      </c>
      <c r="C51" s="37"/>
      <c r="D51" s="37">
        <v>0</v>
      </c>
      <c r="E51" s="38">
        <v>0</v>
      </c>
    </row>
    <row r="52" spans="1:5" ht="31.5" hidden="1" x14ac:dyDescent="0.3">
      <c r="A52" s="34" t="s">
        <v>83</v>
      </c>
      <c r="B52" s="35" t="s">
        <v>43</v>
      </c>
      <c r="C52" s="37">
        <f>C53+C56</f>
        <v>0</v>
      </c>
      <c r="D52" s="37">
        <f t="shared" ref="D52:E52" si="8">SUM(D53)</f>
        <v>0</v>
      </c>
      <c r="E52" s="37">
        <f t="shared" si="8"/>
        <v>0</v>
      </c>
    </row>
    <row r="53" spans="1:5" ht="39.75" hidden="1" customHeight="1" x14ac:dyDescent="0.3">
      <c r="A53" s="34" t="s">
        <v>84</v>
      </c>
      <c r="B53" s="35" t="s">
        <v>10</v>
      </c>
      <c r="C53" s="37">
        <f>SUM(C54:C55)</f>
        <v>0</v>
      </c>
      <c r="D53" s="37">
        <f>SUM(D54:D55)</f>
        <v>0</v>
      </c>
      <c r="E53" s="37">
        <f>SUM(E54:E55)</f>
        <v>0</v>
      </c>
    </row>
    <row r="54" spans="1:5" ht="69" hidden="1" customHeight="1" x14ac:dyDescent="0.3">
      <c r="A54" s="34" t="s">
        <v>85</v>
      </c>
      <c r="B54" s="35" t="s">
        <v>52</v>
      </c>
      <c r="C54" s="37"/>
      <c r="D54" s="36"/>
      <c r="E54" s="38"/>
    </row>
    <row r="55" spans="1:5" ht="53.25" hidden="1" customHeight="1" x14ac:dyDescent="0.3">
      <c r="A55" s="34" t="s">
        <v>86</v>
      </c>
      <c r="B55" s="35" t="s">
        <v>26</v>
      </c>
      <c r="C55" s="37"/>
      <c r="D55" s="37"/>
      <c r="E55" s="38"/>
    </row>
    <row r="56" spans="1:5" ht="52.5" hidden="1" customHeight="1" x14ac:dyDescent="0.3">
      <c r="A56" s="34" t="s">
        <v>124</v>
      </c>
      <c r="B56" s="35" t="s">
        <v>125</v>
      </c>
      <c r="C56" s="37">
        <f>C57</f>
        <v>0</v>
      </c>
      <c r="D56" s="37"/>
      <c r="E56" s="41"/>
    </row>
    <row r="57" spans="1:5" ht="66.75" hidden="1" customHeight="1" x14ac:dyDescent="0.3">
      <c r="A57" s="34" t="s">
        <v>126</v>
      </c>
      <c r="B57" s="35" t="s">
        <v>127</v>
      </c>
      <c r="C57" s="37"/>
      <c r="D57" s="37"/>
      <c r="E57" s="41"/>
    </row>
    <row r="58" spans="1:5" ht="16.5" hidden="1" customHeight="1" x14ac:dyDescent="0.3">
      <c r="A58" s="34" t="s">
        <v>87</v>
      </c>
      <c r="B58" s="35" t="s">
        <v>11</v>
      </c>
      <c r="C58" s="37">
        <f>SUM(C59)</f>
        <v>0</v>
      </c>
      <c r="D58" s="37">
        <f t="shared" ref="D58:E59" si="9">SUM(D59)</f>
        <v>0</v>
      </c>
      <c r="E58" s="37">
        <f t="shared" si="9"/>
        <v>0</v>
      </c>
    </row>
    <row r="59" spans="1:5" ht="47.25" hidden="1" x14ac:dyDescent="0.3">
      <c r="A59" s="34" t="s">
        <v>88</v>
      </c>
      <c r="B59" s="35" t="s">
        <v>138</v>
      </c>
      <c r="C59" s="37">
        <f>SUM(C60)</f>
        <v>0</v>
      </c>
      <c r="D59" s="37">
        <f t="shared" si="9"/>
        <v>0</v>
      </c>
      <c r="E59" s="37">
        <f t="shared" si="9"/>
        <v>0</v>
      </c>
    </row>
    <row r="60" spans="1:5" ht="47.25" hidden="1" x14ac:dyDescent="0.3">
      <c r="A60" s="34" t="s">
        <v>89</v>
      </c>
      <c r="B60" s="35" t="s">
        <v>12</v>
      </c>
      <c r="C60" s="37">
        <v>0</v>
      </c>
      <c r="D60" s="36">
        <v>0</v>
      </c>
      <c r="E60" s="38">
        <v>0</v>
      </c>
    </row>
    <row r="61" spans="1:5" ht="19.5" hidden="1" customHeight="1" x14ac:dyDescent="0.3">
      <c r="A61" s="34" t="s">
        <v>148</v>
      </c>
      <c r="B61" s="35" t="s">
        <v>13</v>
      </c>
      <c r="C61" s="37">
        <f>C62+C88+C90+C92+C95</f>
        <v>0</v>
      </c>
      <c r="D61" s="37">
        <f t="shared" ref="D61:E61" si="10">D62+D88+D90+D92+D95</f>
        <v>0</v>
      </c>
      <c r="E61" s="37">
        <f t="shared" si="10"/>
        <v>0</v>
      </c>
    </row>
    <row r="62" spans="1:5" ht="37.5" hidden="1" customHeight="1" x14ac:dyDescent="0.3">
      <c r="A62" s="34" t="s">
        <v>147</v>
      </c>
      <c r="B62" s="35" t="s">
        <v>146</v>
      </c>
      <c r="C62" s="37">
        <f>C63+C65+C67+C69+C72+C74+C76+C78+C80+C82+C84+C86</f>
        <v>0</v>
      </c>
      <c r="D62" s="37">
        <f t="shared" ref="D62:E62" si="11">D63+D65+D67+D69+D72+D74+D76+D78+D80+D82+D84+D86</f>
        <v>0</v>
      </c>
      <c r="E62" s="37">
        <f t="shared" si="11"/>
        <v>0</v>
      </c>
    </row>
    <row r="63" spans="1:5" ht="63" hidden="1" customHeight="1" x14ac:dyDescent="0.3">
      <c r="A63" s="34" t="s">
        <v>165</v>
      </c>
      <c r="B63" s="35" t="s">
        <v>226</v>
      </c>
      <c r="C63" s="37">
        <f>C64</f>
        <v>0</v>
      </c>
      <c r="D63" s="37">
        <f t="shared" ref="D63:E63" si="12">D64</f>
        <v>0</v>
      </c>
      <c r="E63" s="37">
        <f t="shared" si="12"/>
        <v>0</v>
      </c>
    </row>
    <row r="64" spans="1:5" ht="84" hidden="1" customHeight="1" x14ac:dyDescent="0.3">
      <c r="A64" s="34" t="s">
        <v>166</v>
      </c>
      <c r="B64" s="35" t="s">
        <v>227</v>
      </c>
      <c r="C64" s="37"/>
      <c r="D64" s="37"/>
      <c r="E64" s="37"/>
    </row>
    <row r="65" spans="1:5" ht="87" hidden="1" customHeight="1" x14ac:dyDescent="0.3">
      <c r="A65" s="34" t="s">
        <v>167</v>
      </c>
      <c r="B65" s="35" t="s">
        <v>228</v>
      </c>
      <c r="C65" s="37">
        <f>C66</f>
        <v>0</v>
      </c>
      <c r="D65" s="37">
        <f t="shared" ref="D65:E65" si="13">D66</f>
        <v>0</v>
      </c>
      <c r="E65" s="37">
        <f t="shared" si="13"/>
        <v>0</v>
      </c>
    </row>
    <row r="66" spans="1:5" ht="99.75" hidden="1" customHeight="1" x14ac:dyDescent="0.3">
      <c r="A66" s="34" t="s">
        <v>168</v>
      </c>
      <c r="B66" s="35" t="s">
        <v>229</v>
      </c>
      <c r="C66" s="37"/>
      <c r="D66" s="37"/>
      <c r="E66" s="37"/>
    </row>
    <row r="67" spans="1:5" ht="67.5" hidden="1" customHeight="1" x14ac:dyDescent="0.3">
      <c r="A67" s="39" t="s">
        <v>145</v>
      </c>
      <c r="B67" s="30" t="s">
        <v>230</v>
      </c>
      <c r="C67" s="37">
        <f>C68</f>
        <v>0</v>
      </c>
      <c r="D67" s="37">
        <f t="shared" ref="D67:E67" si="14">D68</f>
        <v>0</v>
      </c>
      <c r="E67" s="37">
        <f t="shared" si="14"/>
        <v>0</v>
      </c>
    </row>
    <row r="68" spans="1:5" ht="81.75" hidden="1" customHeight="1" x14ac:dyDescent="0.3">
      <c r="A68" s="42" t="s">
        <v>144</v>
      </c>
      <c r="B68" s="30" t="s">
        <v>231</v>
      </c>
      <c r="C68" s="37"/>
      <c r="D68" s="36"/>
      <c r="E68" s="38"/>
    </row>
    <row r="69" spans="1:5" ht="65.25" hidden="1" customHeight="1" x14ac:dyDescent="0.3">
      <c r="A69" s="42" t="s">
        <v>149</v>
      </c>
      <c r="B69" s="30" t="s">
        <v>232</v>
      </c>
      <c r="C69" s="37">
        <f>C70+C71</f>
        <v>0</v>
      </c>
      <c r="D69" s="37">
        <f t="shared" ref="D69:E69" si="15">D70+D71</f>
        <v>0</v>
      </c>
      <c r="E69" s="37">
        <f t="shared" si="15"/>
        <v>0</v>
      </c>
    </row>
    <row r="70" spans="1:5" ht="95.25" hidden="1" customHeight="1" x14ac:dyDescent="0.3">
      <c r="A70" s="42" t="s">
        <v>150</v>
      </c>
      <c r="B70" s="30" t="s">
        <v>233</v>
      </c>
      <c r="C70" s="37"/>
      <c r="D70" s="37"/>
      <c r="E70" s="37"/>
    </row>
    <row r="71" spans="1:5" ht="81.75" hidden="1" customHeight="1" x14ac:dyDescent="0.3">
      <c r="A71" s="42" t="s">
        <v>189</v>
      </c>
      <c r="B71" s="30" t="s">
        <v>190</v>
      </c>
      <c r="C71" s="37"/>
      <c r="D71" s="37"/>
      <c r="E71" s="41"/>
    </row>
    <row r="72" spans="1:5" ht="63" hidden="1" x14ac:dyDescent="0.3">
      <c r="A72" s="42" t="s">
        <v>202</v>
      </c>
      <c r="B72" s="30" t="s">
        <v>205</v>
      </c>
      <c r="C72" s="37">
        <f>C73</f>
        <v>0</v>
      </c>
      <c r="D72" s="37">
        <f t="shared" ref="D72:E72" si="16">D73</f>
        <v>0</v>
      </c>
      <c r="E72" s="37">
        <f t="shared" si="16"/>
        <v>0</v>
      </c>
    </row>
    <row r="73" spans="1:5" ht="81" hidden="1" customHeight="1" x14ac:dyDescent="0.3">
      <c r="A73" s="42" t="s">
        <v>203</v>
      </c>
      <c r="B73" s="30" t="s">
        <v>204</v>
      </c>
      <c r="C73" s="37"/>
      <c r="D73" s="37"/>
      <c r="E73" s="38"/>
    </row>
    <row r="74" spans="1:5" ht="84" hidden="1" customHeight="1" x14ac:dyDescent="0.3">
      <c r="A74" s="42" t="s">
        <v>169</v>
      </c>
      <c r="B74" s="30" t="s">
        <v>235</v>
      </c>
      <c r="C74" s="37">
        <f>C75</f>
        <v>0</v>
      </c>
      <c r="D74" s="37">
        <f t="shared" ref="D74:E74" si="17">D75</f>
        <v>0</v>
      </c>
      <c r="E74" s="37">
        <f t="shared" si="17"/>
        <v>0</v>
      </c>
    </row>
    <row r="75" spans="1:5" ht="99" hidden="1" customHeight="1" x14ac:dyDescent="0.3">
      <c r="A75" s="42" t="s">
        <v>170</v>
      </c>
      <c r="B75" s="30" t="s">
        <v>234</v>
      </c>
      <c r="C75" s="37"/>
      <c r="D75" s="37"/>
      <c r="E75" s="41"/>
    </row>
    <row r="76" spans="1:5" ht="66.75" hidden="1" customHeight="1" x14ac:dyDescent="0.3">
      <c r="A76" s="42" t="s">
        <v>171</v>
      </c>
      <c r="B76" s="30" t="s">
        <v>236</v>
      </c>
      <c r="C76" s="37">
        <f>C77</f>
        <v>0</v>
      </c>
      <c r="D76" s="37">
        <f t="shared" ref="D76:E76" si="18">D77</f>
        <v>0</v>
      </c>
      <c r="E76" s="37">
        <f t="shared" si="18"/>
        <v>0</v>
      </c>
    </row>
    <row r="77" spans="1:5" ht="131.25" hidden="1" customHeight="1" x14ac:dyDescent="0.3">
      <c r="A77" s="42" t="s">
        <v>172</v>
      </c>
      <c r="B77" s="30" t="s">
        <v>237</v>
      </c>
      <c r="C77" s="37"/>
      <c r="D77" s="37"/>
      <c r="E77" s="37"/>
    </row>
    <row r="78" spans="1:5" ht="66.75" hidden="1" customHeight="1" x14ac:dyDescent="0.3">
      <c r="A78" s="42" t="s">
        <v>206</v>
      </c>
      <c r="B78" s="30" t="s">
        <v>208</v>
      </c>
      <c r="C78" s="37">
        <f>C79</f>
        <v>0</v>
      </c>
      <c r="D78" s="37">
        <f t="shared" ref="D78:E78" si="19">D79</f>
        <v>0</v>
      </c>
      <c r="E78" s="37">
        <f t="shared" si="19"/>
        <v>0</v>
      </c>
    </row>
    <row r="79" spans="1:5" ht="101.25" hidden="1" customHeight="1" x14ac:dyDescent="0.3">
      <c r="A79" s="42" t="s">
        <v>207</v>
      </c>
      <c r="B79" s="30" t="s">
        <v>209</v>
      </c>
      <c r="C79" s="37"/>
      <c r="D79" s="37"/>
      <c r="E79" s="37"/>
    </row>
    <row r="80" spans="1:5" ht="67.5" hidden="1" customHeight="1" x14ac:dyDescent="0.3">
      <c r="A80" s="42" t="s">
        <v>173</v>
      </c>
      <c r="B80" s="30" t="s">
        <v>243</v>
      </c>
      <c r="C80" s="37">
        <f>C81</f>
        <v>0</v>
      </c>
      <c r="D80" s="37">
        <f t="shared" ref="D80:E80" si="20">D81</f>
        <v>0</v>
      </c>
      <c r="E80" s="37">
        <f t="shared" si="20"/>
        <v>0</v>
      </c>
    </row>
    <row r="81" spans="1:5" ht="96.75" hidden="1" customHeight="1" x14ac:dyDescent="0.3">
      <c r="A81" s="42" t="s">
        <v>174</v>
      </c>
      <c r="B81" s="30" t="s">
        <v>238</v>
      </c>
      <c r="C81" s="37"/>
      <c r="D81" s="37"/>
      <c r="E81" s="37"/>
    </row>
    <row r="82" spans="1:5" ht="69" hidden="1" customHeight="1" x14ac:dyDescent="0.3">
      <c r="A82" s="42" t="s">
        <v>175</v>
      </c>
      <c r="B82" s="30" t="s">
        <v>239</v>
      </c>
      <c r="C82" s="37">
        <f>C83</f>
        <v>0</v>
      </c>
      <c r="D82" s="37">
        <f t="shared" ref="D82:E82" si="21">D83</f>
        <v>0</v>
      </c>
      <c r="E82" s="37">
        <f t="shared" si="21"/>
        <v>0</v>
      </c>
    </row>
    <row r="83" spans="1:5" ht="81" hidden="1" customHeight="1" x14ac:dyDescent="0.3">
      <c r="A83" s="42" t="s">
        <v>176</v>
      </c>
      <c r="B83" s="30" t="s">
        <v>240</v>
      </c>
      <c r="C83" s="37"/>
      <c r="D83" s="37"/>
      <c r="E83" s="37"/>
    </row>
    <row r="84" spans="1:5" ht="66" hidden="1" customHeight="1" x14ac:dyDescent="0.3">
      <c r="A84" s="42" t="s">
        <v>152</v>
      </c>
      <c r="B84" s="30" t="s">
        <v>241</v>
      </c>
      <c r="C84" s="37">
        <f>C85</f>
        <v>0</v>
      </c>
      <c r="D84" s="37">
        <f t="shared" ref="D84:E84" si="22">D85</f>
        <v>0</v>
      </c>
      <c r="E84" s="37">
        <f t="shared" si="22"/>
        <v>0</v>
      </c>
    </row>
    <row r="85" spans="1:5" ht="94.5" hidden="1" x14ac:dyDescent="0.3">
      <c r="A85" s="42" t="s">
        <v>151</v>
      </c>
      <c r="B85" s="30" t="s">
        <v>242</v>
      </c>
      <c r="C85" s="37"/>
      <c r="D85" s="37"/>
      <c r="E85" s="37"/>
    </row>
    <row r="86" spans="1:5" ht="118.5" hidden="1" customHeight="1" x14ac:dyDescent="0.3">
      <c r="A86" s="54" t="s">
        <v>271</v>
      </c>
      <c r="B86" s="35" t="s">
        <v>195</v>
      </c>
      <c r="C86" s="37">
        <f>C87</f>
        <v>0</v>
      </c>
      <c r="D86" s="37">
        <f t="shared" ref="D86:E86" si="23">D87</f>
        <v>0</v>
      </c>
      <c r="E86" s="37">
        <f t="shared" si="23"/>
        <v>0</v>
      </c>
    </row>
    <row r="87" spans="1:5" ht="146.25" hidden="1" customHeight="1" x14ac:dyDescent="0.3">
      <c r="A87" s="54" t="s">
        <v>196</v>
      </c>
      <c r="B87" s="35" t="s">
        <v>197</v>
      </c>
      <c r="C87" s="37"/>
      <c r="D87" s="37"/>
      <c r="E87" s="37"/>
    </row>
    <row r="88" spans="1:5" ht="36" hidden="1" customHeight="1" x14ac:dyDescent="0.3">
      <c r="A88" s="42" t="s">
        <v>177</v>
      </c>
      <c r="B88" s="30" t="s">
        <v>178</v>
      </c>
      <c r="C88" s="37">
        <f>C89</f>
        <v>0</v>
      </c>
      <c r="D88" s="37">
        <f t="shared" ref="D88:E88" si="24">D89</f>
        <v>0</v>
      </c>
      <c r="E88" s="37">
        <f t="shared" si="24"/>
        <v>0</v>
      </c>
    </row>
    <row r="89" spans="1:5" ht="63" hidden="1" x14ac:dyDescent="0.3">
      <c r="A89" s="42" t="s">
        <v>179</v>
      </c>
      <c r="B89" s="30" t="s">
        <v>180</v>
      </c>
      <c r="C89" s="37"/>
      <c r="D89" s="37"/>
      <c r="E89" s="37"/>
    </row>
    <row r="90" spans="1:5" ht="32.25" hidden="1" customHeight="1" x14ac:dyDescent="0.3">
      <c r="A90" s="54" t="s">
        <v>198</v>
      </c>
      <c r="B90" s="35" t="s">
        <v>199</v>
      </c>
      <c r="C90" s="37">
        <f>C91</f>
        <v>0</v>
      </c>
      <c r="D90" s="37">
        <f t="shared" ref="D90:E90" si="25">D91</f>
        <v>0</v>
      </c>
      <c r="E90" s="37">
        <f t="shared" si="25"/>
        <v>0</v>
      </c>
    </row>
    <row r="91" spans="1:5" ht="163.5" hidden="1" customHeight="1" x14ac:dyDescent="0.3">
      <c r="A91" s="54" t="s">
        <v>200</v>
      </c>
      <c r="B91" s="35" t="s">
        <v>201</v>
      </c>
      <c r="C91" s="37"/>
      <c r="D91" s="37"/>
      <c r="E91" s="38"/>
    </row>
    <row r="92" spans="1:5" ht="81.75" hidden="1" customHeight="1" x14ac:dyDescent="0.3">
      <c r="A92" s="39" t="s">
        <v>158</v>
      </c>
      <c r="B92" s="43" t="s">
        <v>163</v>
      </c>
      <c r="C92" s="37">
        <f>C93+C94</f>
        <v>0</v>
      </c>
      <c r="D92" s="37"/>
      <c r="E92" s="41"/>
    </row>
    <row r="93" spans="1:5" ht="67.5" hidden="1" customHeight="1" x14ac:dyDescent="0.3">
      <c r="A93" s="39" t="s">
        <v>157</v>
      </c>
      <c r="B93" s="43" t="s">
        <v>164</v>
      </c>
      <c r="C93" s="37"/>
      <c r="D93" s="37"/>
      <c r="E93" s="41"/>
    </row>
    <row r="94" spans="1:5" ht="87" hidden="1" customHeight="1" x14ac:dyDescent="0.3">
      <c r="A94" s="39" t="s">
        <v>181</v>
      </c>
      <c r="B94" s="30" t="s">
        <v>182</v>
      </c>
      <c r="C94" s="37"/>
      <c r="D94" s="37"/>
      <c r="E94" s="41"/>
    </row>
    <row r="95" spans="1:5" ht="20.25" hidden="1" customHeight="1" x14ac:dyDescent="0.3">
      <c r="A95" s="39" t="s">
        <v>155</v>
      </c>
      <c r="B95" s="44" t="s">
        <v>154</v>
      </c>
      <c r="C95" s="37">
        <f>C96+C97</f>
        <v>0</v>
      </c>
      <c r="D95" s="37">
        <f t="shared" ref="D95:E95" si="26">D96+D97</f>
        <v>0</v>
      </c>
      <c r="E95" s="37">
        <f t="shared" si="26"/>
        <v>0</v>
      </c>
    </row>
    <row r="96" spans="1:5" ht="111.75" hidden="1" customHeight="1" x14ac:dyDescent="0.3">
      <c r="A96" s="39" t="s">
        <v>153</v>
      </c>
      <c r="B96" s="30" t="s">
        <v>244</v>
      </c>
      <c r="C96" s="37"/>
      <c r="D96" s="37"/>
      <c r="E96" s="37"/>
    </row>
    <row r="97" spans="1:5" ht="31.5" hidden="1" customHeight="1" x14ac:dyDescent="0.3">
      <c r="A97" s="34" t="s">
        <v>213</v>
      </c>
      <c r="B97" s="35" t="s">
        <v>214</v>
      </c>
      <c r="C97" s="37">
        <f>C98</f>
        <v>0</v>
      </c>
      <c r="D97" s="37">
        <f t="shared" ref="D97:E97" si="27">D98</f>
        <v>0</v>
      </c>
      <c r="E97" s="37">
        <f t="shared" si="27"/>
        <v>0</v>
      </c>
    </row>
    <row r="98" spans="1:5" ht="73.5" hidden="1" customHeight="1" x14ac:dyDescent="0.3">
      <c r="A98" s="34" t="s">
        <v>215</v>
      </c>
      <c r="B98" s="35" t="s">
        <v>216</v>
      </c>
      <c r="C98" s="37"/>
      <c r="D98" s="37"/>
      <c r="E98" s="37"/>
    </row>
    <row r="99" spans="1:5" ht="22.5" hidden="1" customHeight="1" x14ac:dyDescent="0.3">
      <c r="A99" s="39" t="s">
        <v>128</v>
      </c>
      <c r="B99" s="30" t="s">
        <v>129</v>
      </c>
      <c r="C99" s="37">
        <f>C100</f>
        <v>0</v>
      </c>
      <c r="D99" s="37"/>
      <c r="E99" s="41"/>
    </row>
    <row r="100" spans="1:5" ht="21" hidden="1" customHeight="1" x14ac:dyDescent="0.3">
      <c r="A100" s="39" t="s">
        <v>130</v>
      </c>
      <c r="B100" s="30" t="s">
        <v>131</v>
      </c>
      <c r="C100" s="37">
        <f>C101</f>
        <v>0</v>
      </c>
      <c r="D100" s="37"/>
      <c r="E100" s="41"/>
    </row>
    <row r="101" spans="1:5" ht="36.75" hidden="1" customHeight="1" x14ac:dyDescent="0.3">
      <c r="A101" s="39" t="s">
        <v>132</v>
      </c>
      <c r="B101" s="30" t="s">
        <v>133</v>
      </c>
      <c r="C101" s="37"/>
      <c r="D101" s="37"/>
      <c r="E101" s="41"/>
    </row>
    <row r="102" spans="1:5" ht="17.25" customHeight="1" x14ac:dyDescent="0.3">
      <c r="A102" s="31" t="s">
        <v>91</v>
      </c>
      <c r="B102" s="32" t="s">
        <v>14</v>
      </c>
      <c r="C102" s="33">
        <f>C103</f>
        <v>38771372.239999995</v>
      </c>
      <c r="D102" s="33">
        <f t="shared" ref="D102:E102" si="28">D103</f>
        <v>0</v>
      </c>
      <c r="E102" s="33">
        <f t="shared" si="28"/>
        <v>0</v>
      </c>
    </row>
    <row r="103" spans="1:5" ht="47.25" x14ac:dyDescent="0.3">
      <c r="A103" s="31" t="s">
        <v>92</v>
      </c>
      <c r="B103" s="32" t="s">
        <v>15</v>
      </c>
      <c r="C103" s="33">
        <f>C104+C109+C132+C143</f>
        <v>38771372.239999995</v>
      </c>
      <c r="D103" s="33">
        <f t="shared" ref="D103:E103" si="29">D104+D109+D132+D143</f>
        <v>0</v>
      </c>
      <c r="E103" s="33">
        <f t="shared" si="29"/>
        <v>0</v>
      </c>
    </row>
    <row r="104" spans="1:5" ht="31.5" hidden="1" x14ac:dyDescent="0.3">
      <c r="A104" s="34" t="s">
        <v>111</v>
      </c>
      <c r="B104" s="35" t="s">
        <v>44</v>
      </c>
      <c r="C104" s="37">
        <f>C105+C107</f>
        <v>0</v>
      </c>
      <c r="D104" s="37">
        <f>D105+D107</f>
        <v>0</v>
      </c>
      <c r="E104" s="37">
        <f>E105+E107</f>
        <v>0</v>
      </c>
    </row>
    <row r="105" spans="1:5" ht="24" hidden="1" customHeight="1" x14ac:dyDescent="0.3">
      <c r="A105" s="34" t="s">
        <v>110</v>
      </c>
      <c r="B105" s="35" t="s">
        <v>45</v>
      </c>
      <c r="C105" s="37">
        <f>C106</f>
        <v>0</v>
      </c>
      <c r="D105" s="37">
        <f>D106</f>
        <v>0</v>
      </c>
      <c r="E105" s="37">
        <f>E106</f>
        <v>0</v>
      </c>
    </row>
    <row r="106" spans="1:5" ht="47.25" hidden="1" x14ac:dyDescent="0.3">
      <c r="A106" s="34" t="s">
        <v>109</v>
      </c>
      <c r="B106" s="35" t="s">
        <v>139</v>
      </c>
      <c r="C106" s="37"/>
      <c r="D106" s="36"/>
      <c r="E106" s="38"/>
    </row>
    <row r="107" spans="1:5" ht="31.5" hidden="1" x14ac:dyDescent="0.3">
      <c r="A107" s="34" t="s">
        <v>108</v>
      </c>
      <c r="B107" s="35" t="s">
        <v>46</v>
      </c>
      <c r="C107" s="37">
        <f>C108</f>
        <v>0</v>
      </c>
      <c r="D107" s="37">
        <f>D108</f>
        <v>0</v>
      </c>
      <c r="E107" s="37">
        <f>E108</f>
        <v>0</v>
      </c>
    </row>
    <row r="108" spans="1:5" ht="35.25" hidden="1" customHeight="1" x14ac:dyDescent="0.3">
      <c r="A108" s="34" t="s">
        <v>107</v>
      </c>
      <c r="B108" s="35" t="s">
        <v>47</v>
      </c>
      <c r="C108" s="37"/>
      <c r="D108" s="36"/>
      <c r="E108" s="38"/>
    </row>
    <row r="109" spans="1:5" ht="33.75" customHeight="1" x14ac:dyDescent="0.3">
      <c r="A109" s="39" t="s">
        <v>106</v>
      </c>
      <c r="B109" s="30" t="s">
        <v>31</v>
      </c>
      <c r="C109" s="37">
        <f>+C110+C112+C114+C116+C118+C120+C122+C124+C126+C128+C130</f>
        <v>28544845.239999998</v>
      </c>
      <c r="D109" s="37">
        <f t="shared" ref="D109:E109" si="30">+D110+D112+D114+D116+D118+D120+D122+D124+D126+D128+D130</f>
        <v>0</v>
      </c>
      <c r="E109" s="37">
        <f t="shared" si="30"/>
        <v>0</v>
      </c>
    </row>
    <row r="110" spans="1:5" ht="39" hidden="1" customHeight="1" x14ac:dyDescent="0.3">
      <c r="A110" s="39" t="s">
        <v>51</v>
      </c>
      <c r="B110" s="30" t="s">
        <v>37</v>
      </c>
      <c r="C110" s="37">
        <f>C111</f>
        <v>0</v>
      </c>
      <c r="D110" s="37">
        <f>D111</f>
        <v>0</v>
      </c>
      <c r="E110" s="38"/>
    </row>
    <row r="111" spans="1:5" ht="39" hidden="1" customHeight="1" x14ac:dyDescent="0.3">
      <c r="A111" s="39" t="s">
        <v>50</v>
      </c>
      <c r="B111" s="30" t="s">
        <v>36</v>
      </c>
      <c r="C111" s="37"/>
      <c r="D111" s="37"/>
      <c r="E111" s="38"/>
    </row>
    <row r="112" spans="1:5" ht="31.5" hidden="1" x14ac:dyDescent="0.3">
      <c r="A112" s="39" t="s">
        <v>115</v>
      </c>
      <c r="B112" s="30" t="s">
        <v>113</v>
      </c>
      <c r="C112" s="37">
        <f>C113</f>
        <v>0</v>
      </c>
      <c r="D112" s="37">
        <f>D113</f>
        <v>0</v>
      </c>
      <c r="E112" s="37">
        <f>E113</f>
        <v>0</v>
      </c>
    </row>
    <row r="113" spans="1:5" ht="48.75" hidden="1" customHeight="1" x14ac:dyDescent="0.3">
      <c r="A113" s="39" t="s">
        <v>114</v>
      </c>
      <c r="B113" s="30" t="s">
        <v>48</v>
      </c>
      <c r="C113" s="37"/>
      <c r="D113" s="37">
        <v>0</v>
      </c>
      <c r="E113" s="38"/>
    </row>
    <row r="114" spans="1:5" ht="83.25" customHeight="1" x14ac:dyDescent="0.3">
      <c r="A114" s="39" t="s">
        <v>247</v>
      </c>
      <c r="B114" s="45" t="s">
        <v>248</v>
      </c>
      <c r="C114" s="37">
        <f>C115</f>
        <v>111363994.23999999</v>
      </c>
      <c r="D114" s="37">
        <f t="shared" ref="D114:E114" si="31">D115</f>
        <v>0</v>
      </c>
      <c r="E114" s="37">
        <f t="shared" si="31"/>
        <v>0</v>
      </c>
    </row>
    <row r="115" spans="1:5" ht="96" customHeight="1" x14ac:dyDescent="0.3">
      <c r="A115" s="39" t="s">
        <v>246</v>
      </c>
      <c r="B115" s="45" t="s">
        <v>245</v>
      </c>
      <c r="C115" s="37">
        <v>111363994.23999999</v>
      </c>
      <c r="D115" s="37"/>
      <c r="E115" s="41"/>
    </row>
    <row r="116" spans="1:5" ht="36" customHeight="1" x14ac:dyDescent="0.3">
      <c r="A116" s="42" t="s">
        <v>257</v>
      </c>
      <c r="B116" s="30" t="s">
        <v>260</v>
      </c>
      <c r="C116" s="37">
        <f>C117</f>
        <v>-773936.19</v>
      </c>
      <c r="D116" s="37">
        <f t="shared" ref="D116:E116" si="32">D117</f>
        <v>-1031914.9</v>
      </c>
      <c r="E116" s="37">
        <f t="shared" si="32"/>
        <v>-2579787.2400000002</v>
      </c>
    </row>
    <row r="117" spans="1:5" ht="49.5" customHeight="1" x14ac:dyDescent="0.3">
      <c r="A117" s="42" t="s">
        <v>258</v>
      </c>
      <c r="B117" s="30" t="s">
        <v>259</v>
      </c>
      <c r="C117" s="37">
        <v>-773936.19</v>
      </c>
      <c r="D117" s="37">
        <v>-1031914.9</v>
      </c>
      <c r="E117" s="41">
        <v>-2579787.2400000002</v>
      </c>
    </row>
    <row r="118" spans="1:5" ht="67.5" hidden="1" customHeight="1" x14ac:dyDescent="0.3">
      <c r="A118" s="42" t="s">
        <v>191</v>
      </c>
      <c r="B118" s="30" t="s">
        <v>192</v>
      </c>
      <c r="C118" s="37">
        <f>C119</f>
        <v>0</v>
      </c>
      <c r="D118" s="37">
        <f t="shared" ref="D118:E118" si="33">D119</f>
        <v>0</v>
      </c>
      <c r="E118" s="37">
        <f t="shared" si="33"/>
        <v>0</v>
      </c>
    </row>
    <row r="119" spans="1:5" ht="66" hidden="1" customHeight="1" x14ac:dyDescent="0.3">
      <c r="A119" s="42" t="s">
        <v>193</v>
      </c>
      <c r="B119" s="30" t="s">
        <v>194</v>
      </c>
      <c r="C119" s="37"/>
      <c r="D119" s="37"/>
      <c r="E119" s="41"/>
    </row>
    <row r="120" spans="1:5" ht="51" hidden="1" customHeight="1" x14ac:dyDescent="0.3">
      <c r="A120" s="39" t="s">
        <v>140</v>
      </c>
      <c r="B120" s="30" t="s">
        <v>58</v>
      </c>
      <c r="C120" s="37">
        <f>C121</f>
        <v>0</v>
      </c>
      <c r="D120" s="37">
        <f t="shared" ref="D120:E120" si="34">D121</f>
        <v>0</v>
      </c>
      <c r="E120" s="37">
        <f t="shared" si="34"/>
        <v>0</v>
      </c>
    </row>
    <row r="121" spans="1:5" ht="64.5" hidden="1" customHeight="1" x14ac:dyDescent="0.3">
      <c r="A121" s="39" t="s">
        <v>141</v>
      </c>
      <c r="B121" s="30" t="s">
        <v>59</v>
      </c>
      <c r="C121" s="37"/>
      <c r="D121" s="37"/>
      <c r="E121" s="38"/>
    </row>
    <row r="122" spans="1:5" ht="33.75" hidden="1" customHeight="1" x14ac:dyDescent="0.3">
      <c r="A122" s="39" t="s">
        <v>116</v>
      </c>
      <c r="B122" s="30" t="s">
        <v>62</v>
      </c>
      <c r="C122" s="37">
        <f>C123</f>
        <v>0</v>
      </c>
      <c r="D122" s="37">
        <f>D123</f>
        <v>0</v>
      </c>
      <c r="E122" s="37">
        <f>E123</f>
        <v>0</v>
      </c>
    </row>
    <row r="123" spans="1:5" ht="36.75" hidden="1" customHeight="1" x14ac:dyDescent="0.3">
      <c r="A123" s="39" t="s">
        <v>117</v>
      </c>
      <c r="B123" s="30" t="s">
        <v>63</v>
      </c>
      <c r="C123" s="37"/>
      <c r="D123" s="37"/>
      <c r="E123" s="37"/>
    </row>
    <row r="124" spans="1:5" ht="33.75" hidden="1" customHeight="1" x14ac:dyDescent="0.3">
      <c r="A124" s="39" t="s">
        <v>218</v>
      </c>
      <c r="B124" s="30" t="s">
        <v>220</v>
      </c>
      <c r="C124" s="37">
        <f>C125</f>
        <v>0</v>
      </c>
      <c r="D124" s="37">
        <f t="shared" ref="D124:E124" si="35">D125</f>
        <v>0</v>
      </c>
      <c r="E124" s="37">
        <f t="shared" si="35"/>
        <v>0</v>
      </c>
    </row>
    <row r="125" spans="1:5" ht="36.75" hidden="1" customHeight="1" x14ac:dyDescent="0.3">
      <c r="A125" s="39" t="s">
        <v>219</v>
      </c>
      <c r="B125" s="30" t="s">
        <v>221</v>
      </c>
      <c r="C125" s="37"/>
      <c r="D125" s="37"/>
      <c r="E125" s="37"/>
    </row>
    <row r="126" spans="1:5" ht="21" customHeight="1" x14ac:dyDescent="0.3">
      <c r="A126" s="39" t="s">
        <v>119</v>
      </c>
      <c r="B126" s="30" t="s">
        <v>264</v>
      </c>
      <c r="C126" s="37">
        <f>C127</f>
        <v>159575</v>
      </c>
      <c r="D126" s="37">
        <f>D127</f>
        <v>0</v>
      </c>
      <c r="E126" s="37">
        <f>E127</f>
        <v>0</v>
      </c>
    </row>
    <row r="127" spans="1:5" ht="34.5" customHeight="1" x14ac:dyDescent="0.3">
      <c r="A127" s="39" t="s">
        <v>118</v>
      </c>
      <c r="B127" s="30" t="s">
        <v>265</v>
      </c>
      <c r="C127" s="37">
        <v>159575</v>
      </c>
      <c r="D127" s="37"/>
      <c r="E127" s="37"/>
    </row>
    <row r="128" spans="1:5" ht="34.5" customHeight="1" x14ac:dyDescent="0.3">
      <c r="A128" s="42" t="s">
        <v>274</v>
      </c>
      <c r="B128" s="30" t="s">
        <v>273</v>
      </c>
      <c r="C128" s="37">
        <f>C129</f>
        <v>-82978724</v>
      </c>
      <c r="D128" s="37"/>
      <c r="E128" s="37"/>
    </row>
    <row r="129" spans="1:6" ht="51" customHeight="1" x14ac:dyDescent="0.3">
      <c r="A129" s="42" t="s">
        <v>272</v>
      </c>
      <c r="B129" s="30" t="s">
        <v>275</v>
      </c>
      <c r="C129" s="37">
        <v>-82978724</v>
      </c>
      <c r="D129" s="37"/>
      <c r="E129" s="37"/>
    </row>
    <row r="130" spans="1:6" ht="16.5" customHeight="1" x14ac:dyDescent="0.3">
      <c r="A130" s="42" t="s">
        <v>143</v>
      </c>
      <c r="B130" s="30" t="s">
        <v>32</v>
      </c>
      <c r="C130" s="37">
        <f>C131</f>
        <v>773936.19</v>
      </c>
      <c r="D130" s="37">
        <f>D131</f>
        <v>1031914.9</v>
      </c>
      <c r="E130" s="37">
        <f>E131</f>
        <v>2579787.2400000002</v>
      </c>
    </row>
    <row r="131" spans="1:6" ht="17.25" customHeight="1" x14ac:dyDescent="0.3">
      <c r="A131" s="42" t="s">
        <v>142</v>
      </c>
      <c r="B131" s="30" t="s">
        <v>33</v>
      </c>
      <c r="C131" s="37">
        <v>773936.19</v>
      </c>
      <c r="D131" s="37">
        <v>1031914.9</v>
      </c>
      <c r="E131" s="38">
        <v>2579787.2400000002</v>
      </c>
    </row>
    <row r="132" spans="1:6" s="19" customFormat="1" ht="35.25" customHeight="1" x14ac:dyDescent="0.3">
      <c r="A132" s="46" t="s">
        <v>105</v>
      </c>
      <c r="B132" s="29" t="s">
        <v>42</v>
      </c>
      <c r="C132" s="47">
        <f>C137</f>
        <v>10226527</v>
      </c>
      <c r="D132" s="47">
        <f t="shared" ref="D132:E132" si="36">D137</f>
        <v>0</v>
      </c>
      <c r="E132" s="47">
        <f t="shared" si="36"/>
        <v>0</v>
      </c>
      <c r="F132" s="18"/>
    </row>
    <row r="133" spans="1:6" s="19" customFormat="1" ht="35.25" hidden="1" customHeight="1" x14ac:dyDescent="0.3">
      <c r="A133" s="46" t="s">
        <v>104</v>
      </c>
      <c r="B133" s="29" t="s">
        <v>27</v>
      </c>
      <c r="C133" s="47">
        <f>C134</f>
        <v>0</v>
      </c>
      <c r="D133" s="47">
        <f t="shared" ref="D133:E133" si="37">D134</f>
        <v>0</v>
      </c>
      <c r="E133" s="47">
        <f t="shared" si="37"/>
        <v>0</v>
      </c>
      <c r="F133" s="18"/>
    </row>
    <row r="134" spans="1:6" s="19" customFormat="1" ht="31.5" hidden="1" x14ac:dyDescent="0.3">
      <c r="A134" s="46" t="s">
        <v>103</v>
      </c>
      <c r="B134" s="29" t="s">
        <v>49</v>
      </c>
      <c r="C134" s="47"/>
      <c r="D134" s="47"/>
      <c r="E134" s="47"/>
      <c r="F134" s="18"/>
    </row>
    <row r="135" spans="1:6" s="19" customFormat="1" ht="77.25" hidden="1" customHeight="1" x14ac:dyDescent="0.3">
      <c r="A135" s="46" t="s">
        <v>102</v>
      </c>
      <c r="B135" s="29" t="s">
        <v>40</v>
      </c>
      <c r="C135" s="47">
        <f>C136</f>
        <v>0</v>
      </c>
      <c r="D135" s="47">
        <f>D136</f>
        <v>0</v>
      </c>
      <c r="E135" s="47">
        <f>E136</f>
        <v>0</v>
      </c>
      <c r="F135" s="18"/>
    </row>
    <row r="136" spans="1:6" s="19" customFormat="1" ht="81" hidden="1" customHeight="1" x14ac:dyDescent="0.3">
      <c r="A136" s="46" t="s">
        <v>101</v>
      </c>
      <c r="B136" s="29" t="s">
        <v>41</v>
      </c>
      <c r="C136" s="47"/>
      <c r="D136" s="47"/>
      <c r="E136" s="47"/>
      <c r="F136" s="18"/>
    </row>
    <row r="137" spans="1:6" s="19" customFormat="1" ht="68.25" customHeight="1" x14ac:dyDescent="0.3">
      <c r="A137" s="46" t="s">
        <v>100</v>
      </c>
      <c r="B137" s="29" t="s">
        <v>38</v>
      </c>
      <c r="C137" s="47">
        <f>C138</f>
        <v>10226527</v>
      </c>
      <c r="D137" s="47">
        <f>D138</f>
        <v>0</v>
      </c>
      <c r="E137" s="47">
        <f>E138</f>
        <v>0</v>
      </c>
      <c r="F137" s="18"/>
    </row>
    <row r="138" spans="1:6" s="19" customFormat="1" ht="65.25" customHeight="1" x14ac:dyDescent="0.3">
      <c r="A138" s="46" t="s">
        <v>99</v>
      </c>
      <c r="B138" s="29" t="s">
        <v>39</v>
      </c>
      <c r="C138" s="47">
        <v>10226527</v>
      </c>
      <c r="D138" s="47">
        <v>0</v>
      </c>
      <c r="E138" s="47">
        <v>0</v>
      </c>
      <c r="F138" s="18"/>
    </row>
    <row r="139" spans="1:6" s="19" customFormat="1" ht="49.5" hidden="1" customHeight="1" x14ac:dyDescent="0.3">
      <c r="A139" s="49" t="s">
        <v>98</v>
      </c>
      <c r="B139" s="29" t="s">
        <v>212</v>
      </c>
      <c r="C139" s="47">
        <f>C140</f>
        <v>0</v>
      </c>
      <c r="D139" s="47">
        <f>D140</f>
        <v>0</v>
      </c>
      <c r="E139" s="47">
        <f>E140</f>
        <v>0</v>
      </c>
      <c r="F139" s="18"/>
    </row>
    <row r="140" spans="1:6" s="19" customFormat="1" ht="53.25" hidden="1" customHeight="1" x14ac:dyDescent="0.3">
      <c r="A140" s="46" t="s">
        <v>112</v>
      </c>
      <c r="B140" s="29" t="s">
        <v>211</v>
      </c>
      <c r="C140" s="47"/>
      <c r="D140" s="47"/>
      <c r="E140" s="48"/>
      <c r="F140" s="18"/>
    </row>
    <row r="141" spans="1:6" s="19" customFormat="1" ht="65.25" hidden="1" customHeight="1" x14ac:dyDescent="0.3">
      <c r="A141" s="49" t="s">
        <v>97</v>
      </c>
      <c r="B141" s="29" t="s">
        <v>60</v>
      </c>
      <c r="C141" s="47">
        <f>C142</f>
        <v>0</v>
      </c>
      <c r="D141" s="47">
        <f>D142</f>
        <v>0</v>
      </c>
      <c r="E141" s="47">
        <f>E142</f>
        <v>0</v>
      </c>
      <c r="F141" s="18"/>
    </row>
    <row r="142" spans="1:6" s="19" customFormat="1" ht="64.5" hidden="1" customHeight="1" x14ac:dyDescent="0.3">
      <c r="A142" s="49" t="s">
        <v>96</v>
      </c>
      <c r="B142" s="29" t="s">
        <v>61</v>
      </c>
      <c r="C142" s="47"/>
      <c r="D142" s="47"/>
      <c r="E142" s="48"/>
      <c r="F142" s="18"/>
    </row>
    <row r="143" spans="1:6" s="19" customFormat="1" hidden="1" x14ac:dyDescent="0.3">
      <c r="A143" s="46" t="s">
        <v>95</v>
      </c>
      <c r="B143" s="29" t="s">
        <v>28</v>
      </c>
      <c r="C143" s="47">
        <f>C144+C146+C148+C150</f>
        <v>0</v>
      </c>
      <c r="D143" s="47">
        <f t="shared" ref="D143:E143" si="38">D144+D146+D148</f>
        <v>0</v>
      </c>
      <c r="E143" s="47">
        <f t="shared" si="38"/>
        <v>0</v>
      </c>
      <c r="F143" s="18"/>
    </row>
    <row r="144" spans="1:6" s="19" customFormat="1" ht="63" hidden="1" customHeight="1" x14ac:dyDescent="0.3">
      <c r="A144" s="46" t="s">
        <v>94</v>
      </c>
      <c r="B144" s="29" t="s">
        <v>29</v>
      </c>
      <c r="C144" s="47">
        <f>C145</f>
        <v>0</v>
      </c>
      <c r="D144" s="47">
        <f>D145</f>
        <v>0</v>
      </c>
      <c r="E144" s="47">
        <f>E145</f>
        <v>0</v>
      </c>
      <c r="F144" s="18"/>
    </row>
    <row r="145" spans="1:8" s="19" customFormat="1" ht="78.75" hidden="1" customHeight="1" x14ac:dyDescent="0.3">
      <c r="A145" s="46" t="s">
        <v>93</v>
      </c>
      <c r="B145" s="29" t="s">
        <v>30</v>
      </c>
      <c r="C145" s="47"/>
      <c r="D145" s="47"/>
      <c r="E145" s="47"/>
      <c r="F145" s="18"/>
    </row>
    <row r="146" spans="1:8" s="19" customFormat="1" ht="82.5" hidden="1" customHeight="1" x14ac:dyDescent="0.3">
      <c r="A146" s="46" t="s">
        <v>222</v>
      </c>
      <c r="B146" s="29" t="s">
        <v>263</v>
      </c>
      <c r="C146" s="47">
        <f>C147</f>
        <v>0</v>
      </c>
      <c r="D146" s="47">
        <f t="shared" ref="D146:E146" si="39">D147</f>
        <v>0</v>
      </c>
      <c r="E146" s="47">
        <f t="shared" si="39"/>
        <v>0</v>
      </c>
      <c r="F146" s="18"/>
    </row>
    <row r="147" spans="1:8" s="19" customFormat="1" ht="81" hidden="1" customHeight="1" x14ac:dyDescent="0.3">
      <c r="A147" s="46" t="s">
        <v>223</v>
      </c>
      <c r="B147" s="29" t="s">
        <v>224</v>
      </c>
      <c r="C147" s="47"/>
      <c r="D147" s="47"/>
      <c r="E147" s="47"/>
      <c r="F147" s="18"/>
    </row>
    <row r="148" spans="1:8" s="19" customFormat="1" ht="112.5" hidden="1" customHeight="1" x14ac:dyDescent="0.3">
      <c r="A148" s="46" t="s">
        <v>187</v>
      </c>
      <c r="B148" s="29" t="s">
        <v>261</v>
      </c>
      <c r="C148" s="47">
        <f>C149</f>
        <v>0</v>
      </c>
      <c r="D148" s="47">
        <f t="shared" ref="D148:E148" si="40">D149</f>
        <v>0</v>
      </c>
      <c r="E148" s="47">
        <f t="shared" si="40"/>
        <v>0</v>
      </c>
      <c r="F148" s="18"/>
    </row>
    <row r="149" spans="1:8" s="19" customFormat="1" ht="132.75" hidden="1" customHeight="1" x14ac:dyDescent="0.3">
      <c r="A149" s="46" t="s">
        <v>188</v>
      </c>
      <c r="B149" s="29" t="s">
        <v>262</v>
      </c>
      <c r="C149" s="47"/>
      <c r="D149" s="47"/>
      <c r="E149" s="48"/>
      <c r="F149" s="18"/>
    </row>
    <row r="150" spans="1:8" s="19" customFormat="1" ht="17.25" hidden="1" customHeight="1" x14ac:dyDescent="0.3">
      <c r="A150" s="46" t="s">
        <v>253</v>
      </c>
      <c r="B150" s="29" t="s">
        <v>254</v>
      </c>
      <c r="C150" s="47">
        <f>C151</f>
        <v>0</v>
      </c>
      <c r="D150" s="47"/>
      <c r="E150" s="48"/>
      <c r="F150" s="18"/>
    </row>
    <row r="151" spans="1:8" s="19" customFormat="1" ht="33" hidden="1" customHeight="1" x14ac:dyDescent="0.3">
      <c r="A151" s="46" t="s">
        <v>255</v>
      </c>
      <c r="B151" s="29" t="s">
        <v>256</v>
      </c>
      <c r="C151" s="47"/>
      <c r="D151" s="47"/>
      <c r="E151" s="48"/>
      <c r="F151" s="18"/>
    </row>
    <row r="152" spans="1:8" s="22" customFormat="1" x14ac:dyDescent="0.3">
      <c r="A152" s="50"/>
      <c r="B152" s="51" t="s">
        <v>18</v>
      </c>
      <c r="C152" s="52">
        <f>SUM(C23+C102)</f>
        <v>38771372.239999995</v>
      </c>
      <c r="D152" s="53">
        <f>SUM(D23+D102)</f>
        <v>0</v>
      </c>
      <c r="E152" s="53">
        <f>SUM(E23+E102)</f>
        <v>0</v>
      </c>
      <c r="F152" s="20"/>
      <c r="G152" s="21"/>
      <c r="H152" s="21"/>
    </row>
    <row r="153" spans="1:8" s="19" customFormat="1" x14ac:dyDescent="0.3">
      <c r="A153" s="23"/>
      <c r="B153" s="24"/>
      <c r="C153" s="55"/>
      <c r="D153" s="56"/>
      <c r="E153" s="56"/>
      <c r="F153" s="18"/>
    </row>
    <row r="154" spans="1:8" x14ac:dyDescent="0.3">
      <c r="C154" s="57"/>
      <c r="D154" s="57"/>
      <c r="E154" s="57"/>
    </row>
    <row r="155" spans="1:8" x14ac:dyDescent="0.3">
      <c r="C155" s="57"/>
      <c r="D155" s="59"/>
      <c r="E155" s="57"/>
    </row>
    <row r="156" spans="1:8" x14ac:dyDescent="0.3">
      <c r="C156" s="57"/>
      <c r="D156" s="59"/>
      <c r="E156" s="57"/>
    </row>
    <row r="157" spans="1:8" x14ac:dyDescent="0.3">
      <c r="A157" s="69"/>
      <c r="B157" s="69"/>
      <c r="C157" s="58"/>
      <c r="D157" s="58"/>
      <c r="E157" s="58"/>
    </row>
  </sheetData>
  <mergeCells count="18">
    <mergeCell ref="A157:B157"/>
    <mergeCell ref="C20:C22"/>
    <mergeCell ref="D20:D22"/>
    <mergeCell ref="E20:E22"/>
    <mergeCell ref="A17:E17"/>
    <mergeCell ref="A20:A22"/>
    <mergeCell ref="B20:B22"/>
    <mergeCell ref="A18:E18"/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</mergeCells>
  <printOptions gridLinesSet="0"/>
  <pageMargins left="1.1811023622047245" right="0.39370078740157483" top="0.78740157480314965" bottom="0.78740157480314965" header="0.59055118110236227" footer="0"/>
  <pageSetup paperSize="9" scale="59" fitToHeight="0" pageOrder="overThenDown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LoskutovaEN</cp:lastModifiedBy>
  <cp:lastPrinted>2024-03-28T13:39:14Z</cp:lastPrinted>
  <dcterms:created xsi:type="dcterms:W3CDTF">1999-06-18T11:49:53Z</dcterms:created>
  <dcterms:modified xsi:type="dcterms:W3CDTF">2024-03-28T13:39:16Z</dcterms:modified>
</cp:coreProperties>
</file>